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autoCompressPictures="0" defaultThemeVersion="166925"/>
  <mc:AlternateContent xmlns:mc="http://schemas.openxmlformats.org/markup-compatibility/2006">
    <mc:Choice Requires="x15">
      <x15ac:absPath xmlns:x15ac="http://schemas.microsoft.com/office/spreadsheetml/2010/11/ac" url="https://sekico-my.sharepoint.com/personal/h-matsumoto_seki_co_jp/Documents/デスクトップ/"/>
    </mc:Choice>
  </mc:AlternateContent>
  <xr:revisionPtr revIDLastSave="11" documentId="8_{D703C1C9-F45D-4768-8D94-34DCAE93B322}" xr6:coauthVersionLast="47" xr6:coauthVersionMax="47" xr10:uidLastSave="{7A33FD03-D8D2-435F-B64E-CFAD26662CAA}"/>
  <bookViews>
    <workbookView xWindow="-38520" yWindow="-7125" windowWidth="38640" windowHeight="21120" activeTab="1" xr2:uid="{00000000-000D-0000-FFFF-FFFF00000000}"/>
  </bookViews>
  <sheets>
    <sheet name="商品リスト" sheetId="2" r:id="rId1"/>
    <sheet name="注文シート" sheetId="1" r:id="rId2"/>
    <sheet name="DATA" sheetId="3" state="hidden" r:id="rId3"/>
  </sheet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T48" i="1" l="1"/>
  <c r="BL49" i="1"/>
  <c r="BQ49" i="1" s="1"/>
  <c r="BS49" i="1" s="1"/>
  <c r="BL50" i="1"/>
  <c r="BQ50" i="1" s="1"/>
  <c r="BS50" i="1" s="1"/>
  <c r="BL51" i="1"/>
  <c r="BQ51" i="1" s="1"/>
  <c r="BS51" i="1" s="1"/>
  <c r="BL52" i="1"/>
  <c r="BQ52" i="1" s="1"/>
  <c r="BS52" i="1" s="1"/>
  <c r="BL53" i="1"/>
  <c r="BQ53" i="1" s="1"/>
  <c r="BS53" i="1" s="1"/>
  <c r="BL54" i="1"/>
  <c r="BQ54" i="1" s="1"/>
  <c r="BS54" i="1" s="1"/>
  <c r="BL55" i="1"/>
  <c r="BQ55" i="1" s="1"/>
  <c r="BS55" i="1" s="1"/>
  <c r="BL56" i="1"/>
  <c r="BQ56" i="1" s="1"/>
  <c r="BS56" i="1" s="1"/>
  <c r="BL57" i="1"/>
  <c r="BQ57" i="1" s="1"/>
  <c r="BS57" i="1" s="1"/>
  <c r="BL58" i="1"/>
  <c r="BQ58" i="1" s="1"/>
  <c r="BS58" i="1" s="1"/>
  <c r="BL59" i="1"/>
  <c r="BQ59" i="1" s="1"/>
  <c r="BS59" i="1" s="1"/>
  <c r="BL60" i="1"/>
  <c r="BQ60" i="1" s="1"/>
  <c r="BS60" i="1" s="1"/>
  <c r="BL61" i="1"/>
  <c r="BQ61" i="1" s="1"/>
  <c r="BS61" i="1" s="1"/>
  <c r="BL62" i="1"/>
  <c r="BQ62" i="1" s="1"/>
  <c r="BS62" i="1" s="1"/>
  <c r="BL63" i="1"/>
  <c r="BQ63" i="1" s="1"/>
  <c r="BS63" i="1" s="1"/>
  <c r="BL64" i="1"/>
  <c r="BQ64" i="1" s="1"/>
  <c r="BS64" i="1" s="1"/>
  <c r="BL65" i="1"/>
  <c r="BQ65" i="1" s="1"/>
  <c r="BS65" i="1" s="1"/>
  <c r="BL66" i="1"/>
  <c r="BQ66" i="1" s="1"/>
  <c r="BS66" i="1" s="1"/>
  <c r="BL67" i="1"/>
  <c r="BQ67" i="1" s="1"/>
  <c r="BS67" i="1" s="1"/>
  <c r="BL68" i="1"/>
  <c r="BQ68" i="1" s="1"/>
  <c r="BS68" i="1" s="1"/>
  <c r="BL69" i="1"/>
  <c r="BQ69" i="1" s="1"/>
  <c r="BS69" i="1" s="1"/>
  <c r="BL70" i="1"/>
  <c r="BQ70" i="1" s="1"/>
  <c r="BS70" i="1" s="1"/>
  <c r="BL71" i="1"/>
  <c r="BQ71" i="1" s="1"/>
  <c r="BS71" i="1" s="1"/>
  <c r="BL72" i="1"/>
  <c r="BQ72" i="1" s="1"/>
  <c r="BS72" i="1" s="1"/>
  <c r="BL73" i="1"/>
  <c r="BQ73" i="1" s="1"/>
  <c r="BS73" i="1" s="1"/>
  <c r="BL74" i="1"/>
  <c r="BQ74" i="1" s="1"/>
  <c r="BS74" i="1" s="1"/>
  <c r="BL75" i="1"/>
  <c r="BQ75" i="1" s="1"/>
  <c r="BS75" i="1" s="1"/>
  <c r="BL76" i="1"/>
  <c r="BQ76" i="1" s="1"/>
  <c r="BS76" i="1" s="1"/>
  <c r="BL77" i="1"/>
  <c r="BQ77" i="1" s="1"/>
  <c r="BS77" i="1" s="1"/>
  <c r="AX56" i="1"/>
  <c r="AX57" i="1"/>
  <c r="AX58" i="1"/>
  <c r="AX59" i="1"/>
  <c r="AX60" i="1"/>
  <c r="AX61" i="1"/>
  <c r="AX62" i="1"/>
  <c r="AX63" i="1"/>
  <c r="AX64" i="1"/>
  <c r="AX65" i="1"/>
  <c r="AX66" i="1"/>
  <c r="AX67" i="1"/>
  <c r="AX68" i="1"/>
  <c r="AX69" i="1"/>
  <c r="AX70" i="1"/>
  <c r="AX71" i="1"/>
  <c r="AX72" i="1"/>
  <c r="AX73" i="1"/>
  <c r="AX74" i="1"/>
  <c r="AX75" i="1"/>
  <c r="AX76" i="1"/>
  <c r="AX77" i="1"/>
  <c r="AX55" i="1"/>
  <c r="AX54" i="1"/>
  <c r="AX52" i="1"/>
  <c r="AX48" i="1"/>
  <c r="AX49" i="1"/>
  <c r="AX50" i="1"/>
  <c r="AX51" i="1"/>
  <c r="AX53" i="1"/>
  <c r="BL48" i="1"/>
  <c r="BU70" i="1" l="1"/>
  <c r="BU71" i="1"/>
  <c r="BU68" i="1"/>
  <c r="BU69" i="1"/>
  <c r="BQ48" i="1" l="1"/>
  <c r="BS48" i="1" l="1"/>
  <c r="BU48" i="1" s="1"/>
  <c r="BU49" i="1" l="1"/>
  <c r="BU50" i="1"/>
  <c r="BU51" i="1"/>
  <c r="BU52" i="1"/>
  <c r="BU53" i="1"/>
  <c r="BU54" i="1"/>
  <c r="BU55" i="1"/>
  <c r="BU56" i="1"/>
  <c r="BU57" i="1"/>
  <c r="BU58" i="1"/>
  <c r="BU59" i="1"/>
  <c r="BU60" i="1"/>
  <c r="BU61" i="1"/>
  <c r="BU62" i="1"/>
  <c r="BU63" i="1"/>
  <c r="BU64" i="1"/>
  <c r="BU65" i="1"/>
  <c r="BU66" i="1"/>
  <c r="BU67" i="1"/>
  <c r="BU72" i="1"/>
  <c r="BU73" i="1"/>
  <c r="BU74" i="1"/>
  <c r="BU75" i="1"/>
  <c r="BU76" i="1"/>
  <c r="BU77" i="1"/>
</calcChain>
</file>

<file path=xl/sharedStrings.xml><?xml version="1.0" encoding="utf-8"?>
<sst xmlns="http://schemas.openxmlformats.org/spreadsheetml/2006/main" count="395" uniqueCount="304">
  <si>
    <t>【注文シート】</t>
    <rPh sb="1" eb="3">
      <t>チュウモン</t>
    </rPh>
    <phoneticPr fontId="1"/>
  </si>
  <si>
    <t>小野製麺有限会社</t>
    <rPh sb="0" eb="2">
      <t>オノ</t>
    </rPh>
    <rPh sb="2" eb="4">
      <t>セイメン</t>
    </rPh>
    <rPh sb="4" eb="6">
      <t>ユウゲン</t>
    </rPh>
    <rPh sb="6" eb="8">
      <t>カイシャ</t>
    </rPh>
    <phoneticPr fontId="1"/>
  </si>
  <si>
    <t>電話番号　0120-88-6240</t>
    <rPh sb="0" eb="2">
      <t>デンワ</t>
    </rPh>
    <rPh sb="2" eb="4">
      <t>バンゴウ</t>
    </rPh>
    <phoneticPr fontId="1"/>
  </si>
  <si>
    <t>受付時間　8：30～17：30（日祝休日）</t>
    <rPh sb="0" eb="2">
      <t>ウケツケ</t>
    </rPh>
    <rPh sb="2" eb="4">
      <t>ジカン</t>
    </rPh>
    <rPh sb="16" eb="17">
      <t>ニチ</t>
    </rPh>
    <rPh sb="17" eb="18">
      <t>シュク</t>
    </rPh>
    <rPh sb="18" eb="20">
      <t>キュウジツ</t>
    </rPh>
    <phoneticPr fontId="1"/>
  </si>
  <si>
    <t>フリガナ</t>
    <phoneticPr fontId="1"/>
  </si>
  <si>
    <t>お名前</t>
    <rPh sb="1" eb="3">
      <t>ナマエ</t>
    </rPh>
    <phoneticPr fontId="1"/>
  </si>
  <si>
    <t>郵便番号</t>
    <rPh sb="0" eb="4">
      <t>ユウビンバンゴウ</t>
    </rPh>
    <phoneticPr fontId="1"/>
  </si>
  <si>
    <t>ご住所</t>
    <rPh sb="1" eb="3">
      <t>ジュウショ</t>
    </rPh>
    <phoneticPr fontId="1"/>
  </si>
  <si>
    <t>TEL</t>
    <phoneticPr fontId="1"/>
  </si>
  <si>
    <t>連絡可能時間</t>
    <rPh sb="0" eb="2">
      <t>レンラク</t>
    </rPh>
    <rPh sb="2" eb="4">
      <t>カノウ</t>
    </rPh>
    <rPh sb="4" eb="6">
      <t>ジカン</t>
    </rPh>
    <phoneticPr fontId="1"/>
  </si>
  <si>
    <t>mail</t>
    <phoneticPr fontId="1"/>
  </si>
  <si>
    <t>お支払方法・配達希望日時</t>
    <rPh sb="1" eb="3">
      <t>シハライ</t>
    </rPh>
    <rPh sb="3" eb="5">
      <t>ホウホウ</t>
    </rPh>
    <rPh sb="6" eb="8">
      <t>ハイタツ</t>
    </rPh>
    <rPh sb="8" eb="10">
      <t>キボウ</t>
    </rPh>
    <rPh sb="10" eb="12">
      <t>ニチジ</t>
    </rPh>
    <phoneticPr fontId="1"/>
  </si>
  <si>
    <t>お支払方法</t>
    <rPh sb="1" eb="3">
      <t>シハライ</t>
    </rPh>
    <rPh sb="3" eb="5">
      <t>ホウホウ</t>
    </rPh>
    <phoneticPr fontId="1"/>
  </si>
  <si>
    <t>配達希望日</t>
    <rPh sb="0" eb="2">
      <t>ハイタツ</t>
    </rPh>
    <rPh sb="2" eb="4">
      <t>キボウ</t>
    </rPh>
    <rPh sb="4" eb="5">
      <t>ヒ</t>
    </rPh>
    <phoneticPr fontId="1"/>
  </si>
  <si>
    <t>配達希望時間</t>
    <rPh sb="0" eb="2">
      <t>ハイタツ</t>
    </rPh>
    <rPh sb="2" eb="4">
      <t>キボウ</t>
    </rPh>
    <rPh sb="4" eb="6">
      <t>ジカン</t>
    </rPh>
    <phoneticPr fontId="1"/>
  </si>
  <si>
    <t>※お届けまでに５～７日いただきますので何卒ご了承ください。</t>
    <rPh sb="2" eb="3">
      <t>トド</t>
    </rPh>
    <rPh sb="10" eb="11">
      <t>ニチ</t>
    </rPh>
    <rPh sb="19" eb="21">
      <t>ナニトゾ</t>
    </rPh>
    <rPh sb="22" eb="24">
      <t>リョウショウ</t>
    </rPh>
    <phoneticPr fontId="1"/>
  </si>
  <si>
    <t>配達時間</t>
    <rPh sb="0" eb="2">
      <t>ハイタツ</t>
    </rPh>
    <rPh sb="2" eb="4">
      <t>ジカン</t>
    </rPh>
    <phoneticPr fontId="1"/>
  </si>
  <si>
    <t>午前中</t>
    <rPh sb="0" eb="3">
      <t>ゴゼンチュウ</t>
    </rPh>
    <phoneticPr fontId="1"/>
  </si>
  <si>
    <t>12時～14時</t>
    <rPh sb="2" eb="3">
      <t>ジ</t>
    </rPh>
    <rPh sb="6" eb="7">
      <t>ジ</t>
    </rPh>
    <phoneticPr fontId="1"/>
  </si>
  <si>
    <t>14時～16時</t>
    <rPh sb="2" eb="3">
      <t>ジ</t>
    </rPh>
    <rPh sb="6" eb="7">
      <t>ジ</t>
    </rPh>
    <phoneticPr fontId="1"/>
  </si>
  <si>
    <t>16時～18時</t>
    <rPh sb="2" eb="3">
      <t>ジ</t>
    </rPh>
    <rPh sb="6" eb="7">
      <t>ジ</t>
    </rPh>
    <phoneticPr fontId="1"/>
  </si>
  <si>
    <t>18時～20時</t>
    <rPh sb="2" eb="3">
      <t>ジ</t>
    </rPh>
    <rPh sb="6" eb="7">
      <t>ジ</t>
    </rPh>
    <phoneticPr fontId="1"/>
  </si>
  <si>
    <t>郵便振替（コンビニ兼用）</t>
    <rPh sb="0" eb="2">
      <t>ユウビン</t>
    </rPh>
    <rPh sb="2" eb="4">
      <t>フリカエ</t>
    </rPh>
    <rPh sb="9" eb="11">
      <t>ケンヨウ</t>
    </rPh>
    <phoneticPr fontId="1"/>
  </si>
  <si>
    <t>代金引換え</t>
    <rPh sb="0" eb="2">
      <t>ダイキン</t>
    </rPh>
    <rPh sb="2" eb="4">
      <t>ヒキカ</t>
    </rPh>
    <phoneticPr fontId="1"/>
  </si>
  <si>
    <t>熨斗（のし）・包装・メッセージカードのサービス</t>
    <rPh sb="0" eb="2">
      <t>ノシ</t>
    </rPh>
    <rPh sb="7" eb="9">
      <t>ホウソウ</t>
    </rPh>
    <phoneticPr fontId="1"/>
  </si>
  <si>
    <t>詳細</t>
    <rPh sb="0" eb="2">
      <t>ショウサイ</t>
    </rPh>
    <phoneticPr fontId="1"/>
  </si>
  <si>
    <t>https://www.handamen.com/guide/service/</t>
    <phoneticPr fontId="1"/>
  </si>
  <si>
    <t>弔事用</t>
    <rPh sb="0" eb="2">
      <t>チョウジ</t>
    </rPh>
    <rPh sb="2" eb="3">
      <t>ヨウ</t>
    </rPh>
    <phoneticPr fontId="1"/>
  </si>
  <si>
    <t>御中元</t>
    <rPh sb="0" eb="3">
      <t>オチュウゲン</t>
    </rPh>
    <phoneticPr fontId="1"/>
  </si>
  <si>
    <t>御礼</t>
    <rPh sb="0" eb="2">
      <t>オンレイ</t>
    </rPh>
    <phoneticPr fontId="1"/>
  </si>
  <si>
    <t>暑中御見舞</t>
    <rPh sb="0" eb="2">
      <t>ショチュウ</t>
    </rPh>
    <rPh sb="2" eb="5">
      <t>オミマイ</t>
    </rPh>
    <phoneticPr fontId="1"/>
  </si>
  <si>
    <t>粗品</t>
    <rPh sb="0" eb="2">
      <t>ソシナ</t>
    </rPh>
    <phoneticPr fontId="1"/>
  </si>
  <si>
    <t>心ばかり</t>
    <rPh sb="0" eb="1">
      <t>ココロ</t>
    </rPh>
    <phoneticPr fontId="1"/>
  </si>
  <si>
    <t>ご挨拶</t>
    <rPh sb="1" eb="3">
      <t>アイサツ</t>
    </rPh>
    <phoneticPr fontId="1"/>
  </si>
  <si>
    <t>残暑御見舞</t>
    <rPh sb="0" eb="2">
      <t>ザンショ</t>
    </rPh>
    <rPh sb="2" eb="5">
      <t>オミマイ</t>
    </rPh>
    <phoneticPr fontId="1"/>
  </si>
  <si>
    <t>無地のし</t>
    <rPh sb="0" eb="2">
      <t>ムジ</t>
    </rPh>
    <phoneticPr fontId="1"/>
  </si>
  <si>
    <t>熨斗（一般）</t>
    <rPh sb="0" eb="2">
      <t>ノシ</t>
    </rPh>
    <rPh sb="3" eb="5">
      <t>イッパン</t>
    </rPh>
    <phoneticPr fontId="1"/>
  </si>
  <si>
    <t>熨斗（お祝い用）</t>
    <rPh sb="0" eb="2">
      <t>ノシ</t>
    </rPh>
    <rPh sb="4" eb="5">
      <t>イワ</t>
    </rPh>
    <rPh sb="6" eb="7">
      <t>ヨウ</t>
    </rPh>
    <phoneticPr fontId="1"/>
  </si>
  <si>
    <t>御祝</t>
    <rPh sb="0" eb="2">
      <t>オイワイ</t>
    </rPh>
    <phoneticPr fontId="1"/>
  </si>
  <si>
    <t>内祝</t>
    <rPh sb="0" eb="1">
      <t>ウチ</t>
    </rPh>
    <rPh sb="1" eb="2">
      <t>イワイ</t>
    </rPh>
    <phoneticPr fontId="1"/>
  </si>
  <si>
    <t>結婚祝</t>
    <rPh sb="0" eb="2">
      <t>ケッコン</t>
    </rPh>
    <rPh sb="2" eb="3">
      <t>イワ</t>
    </rPh>
    <phoneticPr fontId="1"/>
  </si>
  <si>
    <t>寿</t>
    <rPh sb="0" eb="1">
      <t>コトブキ</t>
    </rPh>
    <phoneticPr fontId="1"/>
  </si>
  <si>
    <t>出産祝</t>
    <rPh sb="0" eb="2">
      <t>シュッサン</t>
    </rPh>
    <rPh sb="2" eb="3">
      <t>イワ</t>
    </rPh>
    <phoneticPr fontId="1"/>
  </si>
  <si>
    <t>入園・入学祝</t>
    <rPh sb="0" eb="2">
      <t>ニュウエン</t>
    </rPh>
    <rPh sb="3" eb="5">
      <t>ニュウガク</t>
    </rPh>
    <rPh sb="5" eb="6">
      <t>イワイ</t>
    </rPh>
    <phoneticPr fontId="1"/>
  </si>
  <si>
    <t>父の日</t>
    <rPh sb="0" eb="1">
      <t>チチ</t>
    </rPh>
    <rPh sb="2" eb="3">
      <t>ヒ</t>
    </rPh>
    <phoneticPr fontId="1"/>
  </si>
  <si>
    <t>快気祝</t>
    <rPh sb="0" eb="3">
      <t>カイキイワ</t>
    </rPh>
    <phoneticPr fontId="1"/>
  </si>
  <si>
    <t>御供（ハス）</t>
    <rPh sb="0" eb="2">
      <t>オソナエ</t>
    </rPh>
    <phoneticPr fontId="1"/>
  </si>
  <si>
    <t>熨斗（弔事用）</t>
    <rPh sb="0" eb="2">
      <t>ノシ</t>
    </rPh>
    <rPh sb="3" eb="5">
      <t>チョウジ</t>
    </rPh>
    <rPh sb="5" eb="6">
      <t>ヨウ</t>
    </rPh>
    <phoneticPr fontId="1"/>
  </si>
  <si>
    <t>御供（黄）</t>
    <rPh sb="0" eb="2">
      <t>オソナエ</t>
    </rPh>
    <rPh sb="3" eb="4">
      <t>キ</t>
    </rPh>
    <phoneticPr fontId="1"/>
  </si>
  <si>
    <t>志（黄）</t>
    <rPh sb="0" eb="1">
      <t>ココロザシ</t>
    </rPh>
    <rPh sb="2" eb="3">
      <t>キ</t>
    </rPh>
    <phoneticPr fontId="1"/>
  </si>
  <si>
    <t>粗供養（黄）</t>
    <rPh sb="0" eb="3">
      <t>ソクヨウ</t>
    </rPh>
    <rPh sb="4" eb="5">
      <t>キ</t>
    </rPh>
    <phoneticPr fontId="1"/>
  </si>
  <si>
    <t>ご仏前（黄）</t>
    <rPh sb="1" eb="3">
      <t>ブツゼン</t>
    </rPh>
    <rPh sb="4" eb="5">
      <t>キ</t>
    </rPh>
    <phoneticPr fontId="1"/>
  </si>
  <si>
    <t>志（ハス）</t>
    <rPh sb="0" eb="1">
      <t>ココロザシ</t>
    </rPh>
    <phoneticPr fontId="1"/>
  </si>
  <si>
    <t>粗供養（ハス）</t>
    <rPh sb="0" eb="3">
      <t>ソクヨウ</t>
    </rPh>
    <phoneticPr fontId="1"/>
  </si>
  <si>
    <t>ご仏前（ハス）</t>
    <rPh sb="1" eb="3">
      <t>ブツゼン</t>
    </rPh>
    <phoneticPr fontId="1"/>
  </si>
  <si>
    <t>可否</t>
    <rPh sb="0" eb="2">
      <t>カヒ</t>
    </rPh>
    <phoneticPr fontId="1"/>
  </si>
  <si>
    <t>要</t>
    <rPh sb="0" eb="1">
      <t>ヨウ</t>
    </rPh>
    <phoneticPr fontId="1"/>
  </si>
  <si>
    <t>不要</t>
    <rPh sb="0" eb="2">
      <t>フヨウ</t>
    </rPh>
    <phoneticPr fontId="1"/>
  </si>
  <si>
    <t>＜お支払方法・送料等のご案内＞</t>
    <rPh sb="2" eb="4">
      <t>シハライ</t>
    </rPh>
    <rPh sb="4" eb="6">
      <t>ホウホウ</t>
    </rPh>
    <rPh sb="7" eb="9">
      <t>ソウリョウ</t>
    </rPh>
    <rPh sb="9" eb="10">
      <t>トウ</t>
    </rPh>
    <rPh sb="12" eb="14">
      <t>アンナイ</t>
    </rPh>
    <phoneticPr fontId="1"/>
  </si>
  <si>
    <t>内のし・外のし</t>
    <rPh sb="0" eb="1">
      <t>ウチ</t>
    </rPh>
    <rPh sb="4" eb="5">
      <t>ソト</t>
    </rPh>
    <phoneticPr fontId="1"/>
  </si>
  <si>
    <t>のし</t>
    <phoneticPr fontId="1"/>
  </si>
  <si>
    <t>内のし</t>
    <rPh sb="0" eb="1">
      <t>ウチ</t>
    </rPh>
    <phoneticPr fontId="1"/>
  </si>
  <si>
    <t>外のし</t>
    <rPh sb="0" eb="1">
      <t>ソト</t>
    </rPh>
    <phoneticPr fontId="1"/>
  </si>
  <si>
    <t>No</t>
    <phoneticPr fontId="1"/>
  </si>
  <si>
    <t>郵便番号</t>
    <rPh sb="0" eb="2">
      <t>ユウビン</t>
    </rPh>
    <rPh sb="2" eb="4">
      <t>バンゴウ</t>
    </rPh>
    <phoneticPr fontId="1"/>
  </si>
  <si>
    <t>都道府県</t>
    <rPh sb="0" eb="4">
      <t>トドウフケン</t>
    </rPh>
    <phoneticPr fontId="1"/>
  </si>
  <si>
    <t>住所（市町村・番地・マンションなど）</t>
    <rPh sb="0" eb="2">
      <t>ジュウショ</t>
    </rPh>
    <rPh sb="3" eb="6">
      <t>シチョウソン</t>
    </rPh>
    <rPh sb="7" eb="9">
      <t>バンチ</t>
    </rPh>
    <phoneticPr fontId="1"/>
  </si>
  <si>
    <t>商品番号</t>
    <rPh sb="0" eb="2">
      <t>ショウヒン</t>
    </rPh>
    <rPh sb="2" eb="4">
      <t>バンゴウ</t>
    </rPh>
    <phoneticPr fontId="1"/>
  </si>
  <si>
    <t>商品名</t>
    <rPh sb="0" eb="3">
      <t>ショウヒンメイ</t>
    </rPh>
    <phoneticPr fontId="1"/>
  </si>
  <si>
    <t>数量</t>
    <rPh sb="0" eb="2">
      <t>スウリョウ</t>
    </rPh>
    <phoneticPr fontId="1"/>
  </si>
  <si>
    <t>商品価格</t>
    <rPh sb="0" eb="2">
      <t>ショウヒン</t>
    </rPh>
    <rPh sb="2" eb="4">
      <t>カカク</t>
    </rPh>
    <phoneticPr fontId="1"/>
  </si>
  <si>
    <t>商品合計</t>
    <rPh sb="0" eb="2">
      <t>ショウヒン</t>
    </rPh>
    <rPh sb="2" eb="4">
      <t>ゴウケイ</t>
    </rPh>
    <phoneticPr fontId="1"/>
  </si>
  <si>
    <t>送料</t>
    <rPh sb="0" eb="2">
      <t>ソウリョウ</t>
    </rPh>
    <phoneticPr fontId="1"/>
  </si>
  <si>
    <t>商品特別価格（税込）</t>
    <rPh sb="0" eb="2">
      <t>ショウヒン</t>
    </rPh>
    <rPh sb="2" eb="4">
      <t>トクベツ</t>
    </rPh>
    <rPh sb="4" eb="6">
      <t>カカク</t>
    </rPh>
    <rPh sb="7" eb="9">
      <t>ゼイコ</t>
    </rPh>
    <phoneticPr fontId="1"/>
  </si>
  <si>
    <t>内容量</t>
    <rPh sb="0" eb="3">
      <t>ナイヨウリョウ</t>
    </rPh>
    <phoneticPr fontId="1"/>
  </si>
  <si>
    <t>賞味期限</t>
    <rPh sb="0" eb="2">
      <t>ショウミ</t>
    </rPh>
    <rPh sb="2" eb="4">
      <t>キゲン</t>
    </rPh>
    <phoneticPr fontId="1"/>
  </si>
  <si>
    <t>ゆで時間</t>
    <rPh sb="2" eb="4">
      <t>ジカン</t>
    </rPh>
    <phoneticPr fontId="1"/>
  </si>
  <si>
    <t>手延半田めん</t>
    <rPh sb="0" eb="2">
      <t>テノ</t>
    </rPh>
    <rPh sb="2" eb="4">
      <t>ハンダ</t>
    </rPh>
    <phoneticPr fontId="1"/>
  </si>
  <si>
    <t>OS-1</t>
    <phoneticPr fontId="1"/>
  </si>
  <si>
    <t>手延半田めん</t>
    <rPh sb="0" eb="1">
      <t>テ</t>
    </rPh>
    <rPh sb="1" eb="2">
      <t>ノ</t>
    </rPh>
    <rPh sb="2" eb="4">
      <t>ハンダ</t>
    </rPh>
    <phoneticPr fontId="1"/>
  </si>
  <si>
    <t>120ｇ×24束</t>
    <rPh sb="7" eb="8">
      <t>タバ</t>
    </rPh>
    <phoneticPr fontId="1"/>
  </si>
  <si>
    <t>製造から２年</t>
    <rPh sb="0" eb="2">
      <t>セイゾウ</t>
    </rPh>
    <rPh sb="5" eb="6">
      <t>ネン</t>
    </rPh>
    <phoneticPr fontId="1"/>
  </si>
  <si>
    <t>約６分</t>
    <rPh sb="0" eb="1">
      <t>ヤク</t>
    </rPh>
    <rPh sb="2" eb="3">
      <t>フン</t>
    </rPh>
    <phoneticPr fontId="1"/>
  </si>
  <si>
    <t>OS-2</t>
    <phoneticPr fontId="1"/>
  </si>
  <si>
    <t>OS-3</t>
    <phoneticPr fontId="1"/>
  </si>
  <si>
    <t>120ｇ×56束</t>
    <rPh sb="7" eb="8">
      <t>タバ</t>
    </rPh>
    <phoneticPr fontId="1"/>
  </si>
  <si>
    <t>F-02</t>
    <phoneticPr fontId="1"/>
  </si>
  <si>
    <t>CA-10</t>
    <phoneticPr fontId="1"/>
  </si>
  <si>
    <t>製造から2年</t>
    <rPh sb="0" eb="2">
      <t>セイゾウ</t>
    </rPh>
    <rPh sb="5" eb="6">
      <t>ネン</t>
    </rPh>
    <phoneticPr fontId="1"/>
  </si>
  <si>
    <t>約6分</t>
    <rPh sb="0" eb="1">
      <t>ヤク</t>
    </rPh>
    <rPh sb="2" eb="3">
      <t>フン</t>
    </rPh>
    <phoneticPr fontId="1"/>
  </si>
  <si>
    <t>CA-20</t>
    <phoneticPr fontId="1"/>
  </si>
  <si>
    <t>CA-30</t>
    <phoneticPr fontId="1"/>
  </si>
  <si>
    <t>特選手延半田めん</t>
    <rPh sb="0" eb="2">
      <t>トクセン</t>
    </rPh>
    <rPh sb="2" eb="4">
      <t>テノ</t>
    </rPh>
    <rPh sb="4" eb="6">
      <t>ハンダ</t>
    </rPh>
    <phoneticPr fontId="1"/>
  </si>
  <si>
    <t>A-1</t>
    <phoneticPr fontId="1"/>
  </si>
  <si>
    <t>120ｇ×27束</t>
    <rPh sb="7" eb="8">
      <t>タバ</t>
    </rPh>
    <phoneticPr fontId="1"/>
  </si>
  <si>
    <t>A-2</t>
    <phoneticPr fontId="1"/>
  </si>
  <si>
    <t>120ｇ×36束</t>
    <rPh sb="7" eb="8">
      <t>タバ</t>
    </rPh>
    <phoneticPr fontId="1"/>
  </si>
  <si>
    <t>F-01</t>
    <phoneticPr fontId="1"/>
  </si>
  <si>
    <t>製造からめん2年　　　　　　つゆ１年半</t>
    <rPh sb="0" eb="2">
      <t>セイゾウ</t>
    </rPh>
    <rPh sb="7" eb="8">
      <t>ネン</t>
    </rPh>
    <rPh sb="17" eb="18">
      <t>ネン</t>
    </rPh>
    <rPh sb="18" eb="19">
      <t>ハン</t>
    </rPh>
    <phoneticPr fontId="1"/>
  </si>
  <si>
    <t>極み</t>
    <rPh sb="0" eb="1">
      <t>キワ</t>
    </rPh>
    <phoneticPr fontId="1"/>
  </si>
  <si>
    <t>F-03</t>
    <phoneticPr fontId="1"/>
  </si>
  <si>
    <t>手延半田めんの極み</t>
    <rPh sb="0" eb="2">
      <t>テノ</t>
    </rPh>
    <rPh sb="2" eb="4">
      <t>ハンダ</t>
    </rPh>
    <rPh sb="7" eb="8">
      <t>キワ</t>
    </rPh>
    <phoneticPr fontId="1"/>
  </si>
  <si>
    <t>P-2</t>
    <phoneticPr fontId="1"/>
  </si>
  <si>
    <t>200ｇ×8袋</t>
    <rPh sb="6" eb="7">
      <t>フクロ</t>
    </rPh>
    <phoneticPr fontId="1"/>
  </si>
  <si>
    <t>約2分</t>
    <rPh sb="0" eb="1">
      <t>ヤク</t>
    </rPh>
    <rPh sb="2" eb="3">
      <t>フン</t>
    </rPh>
    <phoneticPr fontId="1"/>
  </si>
  <si>
    <t>製造から1年</t>
    <rPh sb="0" eb="2">
      <t>セイゾウ</t>
    </rPh>
    <rPh sb="5" eb="6">
      <t>ネン</t>
    </rPh>
    <phoneticPr fontId="1"/>
  </si>
  <si>
    <t>約8分</t>
    <rPh sb="0" eb="1">
      <t>ヤク</t>
    </rPh>
    <rPh sb="2" eb="3">
      <t>フン</t>
    </rPh>
    <phoneticPr fontId="1"/>
  </si>
  <si>
    <t>寒製</t>
    <rPh sb="0" eb="1">
      <t>サム</t>
    </rPh>
    <rPh sb="1" eb="2">
      <t>セイ</t>
    </rPh>
    <phoneticPr fontId="1"/>
  </si>
  <si>
    <t>OP-1</t>
    <phoneticPr fontId="1"/>
  </si>
  <si>
    <t>半田手延そうめん（寒製）</t>
    <rPh sb="0" eb="2">
      <t>ハンダ</t>
    </rPh>
    <rPh sb="2" eb="4">
      <t>テノ</t>
    </rPh>
    <rPh sb="9" eb="10">
      <t>サム</t>
    </rPh>
    <rPh sb="10" eb="11">
      <t>セイ</t>
    </rPh>
    <phoneticPr fontId="1"/>
  </si>
  <si>
    <t>120ｇ×33束</t>
    <rPh sb="7" eb="8">
      <t>タバ</t>
    </rPh>
    <phoneticPr fontId="1"/>
  </si>
  <si>
    <t>OP-2</t>
    <phoneticPr fontId="1"/>
  </si>
  <si>
    <t>TA-12</t>
    <phoneticPr fontId="1"/>
  </si>
  <si>
    <t>手のべそうめん（極細）</t>
    <rPh sb="0" eb="1">
      <t>テ</t>
    </rPh>
    <rPh sb="8" eb="10">
      <t>ゴクボソ</t>
    </rPh>
    <phoneticPr fontId="1"/>
  </si>
  <si>
    <t>TA-25</t>
    <phoneticPr fontId="1"/>
  </si>
  <si>
    <t>そば</t>
    <phoneticPr fontId="1"/>
  </si>
  <si>
    <t>H-1</t>
    <phoneticPr fontId="1"/>
  </si>
  <si>
    <t>手延そば</t>
    <rPh sb="0" eb="2">
      <t>テノ</t>
    </rPh>
    <phoneticPr fontId="1"/>
  </si>
  <si>
    <t>200ｇ×10袋</t>
    <rPh sb="7" eb="8">
      <t>フクロ</t>
    </rPh>
    <phoneticPr fontId="1"/>
  </si>
  <si>
    <t>ふしめん</t>
    <phoneticPr fontId="1"/>
  </si>
  <si>
    <t>製造から1年半</t>
    <rPh sb="0" eb="2">
      <t>セイゾウ</t>
    </rPh>
    <rPh sb="5" eb="6">
      <t>ネン</t>
    </rPh>
    <rPh sb="6" eb="7">
      <t>ハン</t>
    </rPh>
    <phoneticPr fontId="1"/>
  </si>
  <si>
    <t>うどん</t>
    <phoneticPr fontId="1"/>
  </si>
  <si>
    <t>U-1</t>
    <phoneticPr fontId="1"/>
  </si>
  <si>
    <t>特選手延半田うどん</t>
    <rPh sb="0" eb="2">
      <t>トクセン</t>
    </rPh>
    <rPh sb="2" eb="4">
      <t>テノ</t>
    </rPh>
    <rPh sb="4" eb="6">
      <t>ハンダ</t>
    </rPh>
    <phoneticPr fontId="1"/>
  </si>
  <si>
    <t>100ｇ×24束</t>
    <rPh sb="7" eb="8">
      <t>タバ</t>
    </rPh>
    <phoneticPr fontId="1"/>
  </si>
  <si>
    <t>約15分</t>
    <rPh sb="0" eb="1">
      <t>ヤク</t>
    </rPh>
    <rPh sb="3" eb="4">
      <t>フン</t>
    </rPh>
    <phoneticPr fontId="1"/>
  </si>
  <si>
    <t>めんつゆ</t>
    <phoneticPr fontId="1"/>
  </si>
  <si>
    <t>TU-35</t>
    <phoneticPr fontId="1"/>
  </si>
  <si>
    <t>400ｍｌ×10本</t>
    <rPh sb="8" eb="9">
      <t>ホン</t>
    </rPh>
    <phoneticPr fontId="1"/>
  </si>
  <si>
    <t>400ｍｌ×2本</t>
    <rPh sb="7" eb="8">
      <t>ホン</t>
    </rPh>
    <phoneticPr fontId="1"/>
  </si>
  <si>
    <t>ミニギフト</t>
    <phoneticPr fontId="1"/>
  </si>
  <si>
    <t>SZ-2</t>
    <phoneticPr fontId="1"/>
  </si>
  <si>
    <t>SZ-3</t>
    <phoneticPr fontId="1"/>
  </si>
  <si>
    <t>SZ-4</t>
    <phoneticPr fontId="1"/>
  </si>
  <si>
    <t>SZ-6</t>
    <phoneticPr fontId="1"/>
  </si>
  <si>
    <t>特選半田手延うどん</t>
    <rPh sb="0" eb="2">
      <t>トクセン</t>
    </rPh>
    <rPh sb="2" eb="4">
      <t>ハンダ</t>
    </rPh>
    <rPh sb="4" eb="6">
      <t>テノ</t>
    </rPh>
    <phoneticPr fontId="1"/>
  </si>
  <si>
    <t>SZ-7</t>
    <phoneticPr fontId="1"/>
  </si>
  <si>
    <t>SZ-8</t>
    <phoneticPr fontId="1"/>
  </si>
  <si>
    <t>製造から１年半</t>
    <rPh sb="0" eb="2">
      <t>セイゾウ</t>
    </rPh>
    <rPh sb="5" eb="6">
      <t>ネン</t>
    </rPh>
    <rPh sb="6" eb="7">
      <t>ハン</t>
    </rPh>
    <phoneticPr fontId="1"/>
  </si>
  <si>
    <t>わかめ</t>
    <phoneticPr fontId="1"/>
  </si>
  <si>
    <t>１年</t>
    <rPh sb="1" eb="2">
      <t>ネン</t>
    </rPh>
    <phoneticPr fontId="1"/>
  </si>
  <si>
    <t>のり</t>
    <phoneticPr fontId="1"/>
  </si>
  <si>
    <t>J-4</t>
    <phoneticPr fontId="1"/>
  </si>
  <si>
    <t>８切、48枚</t>
    <rPh sb="1" eb="2">
      <t>キ</t>
    </rPh>
    <rPh sb="5" eb="6">
      <t>マイ</t>
    </rPh>
    <phoneticPr fontId="1"/>
  </si>
  <si>
    <t>製造より９ヶ月</t>
    <rPh sb="0" eb="2">
      <t>セイゾウ</t>
    </rPh>
    <rPh sb="6" eb="7">
      <t>ゲツ</t>
    </rPh>
    <phoneticPr fontId="1"/>
  </si>
  <si>
    <t>ご注文者様情報</t>
    <rPh sb="1" eb="3">
      <t>チュウモン</t>
    </rPh>
    <rPh sb="3" eb="4">
      <t>シャ</t>
    </rPh>
    <rPh sb="4" eb="5">
      <t>サマ</t>
    </rPh>
    <rPh sb="5" eb="7">
      <t>ジョウホウ</t>
    </rPh>
    <phoneticPr fontId="1"/>
  </si>
  <si>
    <t>袋（枚数）</t>
    <rPh sb="0" eb="1">
      <t>フクロ</t>
    </rPh>
    <rPh sb="2" eb="4">
      <t>マイスウ</t>
    </rPh>
    <phoneticPr fontId="1"/>
  </si>
  <si>
    <t>FAX番号　0120-64-3667</t>
    <rPh sb="3" eb="5">
      <t>バンゴウ</t>
    </rPh>
    <phoneticPr fontId="1"/>
  </si>
  <si>
    <t>北海道</t>
  </si>
  <si>
    <t>青森県</t>
  </si>
  <si>
    <t>岩手県</t>
  </si>
  <si>
    <t>秋田県</t>
  </si>
  <si>
    <t>山形県</t>
  </si>
  <si>
    <t>福島県</t>
  </si>
  <si>
    <t>宮城県</t>
  </si>
  <si>
    <t>茨城県</t>
  </si>
  <si>
    <t>栃木県</t>
  </si>
  <si>
    <t>群馬県</t>
  </si>
  <si>
    <t>埼玉県</t>
  </si>
  <si>
    <t>千葉県</t>
  </si>
  <si>
    <t>東京都</t>
  </si>
  <si>
    <t>神奈川県</t>
  </si>
  <si>
    <t>山梨県</t>
  </si>
  <si>
    <t>新潟県</t>
  </si>
  <si>
    <t>長野県</t>
  </si>
  <si>
    <t>静岡県</t>
  </si>
  <si>
    <t>愛知県</t>
  </si>
  <si>
    <t>岐阜県</t>
  </si>
  <si>
    <t>三重県</t>
  </si>
  <si>
    <t>富山県</t>
  </si>
  <si>
    <t>福井県</t>
  </si>
  <si>
    <t>石川県</t>
  </si>
  <si>
    <t>大阪府</t>
  </si>
  <si>
    <t>京都府</t>
  </si>
  <si>
    <t>滋賀県</t>
  </si>
  <si>
    <t>奈良県</t>
  </si>
  <si>
    <t>和歌山県</t>
  </si>
  <si>
    <t>兵庫県</t>
  </si>
  <si>
    <t>岡山県</t>
  </si>
  <si>
    <t>広島県</t>
  </si>
  <si>
    <t>鳥取県</t>
  </si>
  <si>
    <t>島根県</t>
  </si>
  <si>
    <t>山口県</t>
  </si>
  <si>
    <t>香川県</t>
  </si>
  <si>
    <t>徳島県</t>
  </si>
  <si>
    <t>愛媛県</t>
  </si>
  <si>
    <t>高知県</t>
  </si>
  <si>
    <t>福岡県</t>
  </si>
  <si>
    <t>佐賀県</t>
  </si>
  <si>
    <t>長崎県</t>
  </si>
  <si>
    <t>大分県</t>
  </si>
  <si>
    <t>熊本県</t>
  </si>
  <si>
    <t>宮崎県</t>
  </si>
  <si>
    <t>鹿児島県</t>
  </si>
  <si>
    <t>沖縄県</t>
  </si>
  <si>
    <t xml:space="preserve"> </t>
    <phoneticPr fontId="1"/>
  </si>
  <si>
    <t xml:space="preserve">  </t>
    <phoneticPr fontId="1"/>
  </si>
  <si>
    <t>代引き手数料</t>
    <rPh sb="0" eb="2">
      <t>ダイヒ</t>
    </rPh>
    <rPh sb="3" eb="6">
      <t>テスウリョウ</t>
    </rPh>
    <phoneticPr fontId="1"/>
  </si>
  <si>
    <t>代金引換え</t>
    <rPh sb="0" eb="2">
      <t>ダイキン</t>
    </rPh>
    <rPh sb="2" eb="4">
      <t>ヒキカエ</t>
    </rPh>
    <phoneticPr fontId="1"/>
  </si>
  <si>
    <t>郵便振替（コンビニ兼用）</t>
    <rPh sb="0" eb="2">
      <t>ユウビン</t>
    </rPh>
    <rPh sb="2" eb="4">
      <t>フリカエ</t>
    </rPh>
    <rPh sb="9" eb="11">
      <t>ケンヨウ</t>
    </rPh>
    <phoneticPr fontId="1"/>
  </si>
  <si>
    <t>総合計</t>
    <rPh sb="0" eb="1">
      <t>ソウ</t>
    </rPh>
    <rPh sb="1" eb="3">
      <t>ゴウケイ</t>
    </rPh>
    <phoneticPr fontId="1"/>
  </si>
  <si>
    <t>備考欄</t>
    <rPh sb="0" eb="2">
      <t>ビコウ</t>
    </rPh>
    <rPh sb="2" eb="3">
      <t>ラン</t>
    </rPh>
    <phoneticPr fontId="1"/>
  </si>
  <si>
    <t>ご贈答用</t>
    <rPh sb="1" eb="4">
      <t>ゾウトウヨウ</t>
    </rPh>
    <phoneticPr fontId="1"/>
  </si>
  <si>
    <t>慶事用（お祝い専用）</t>
    <rPh sb="0" eb="3">
      <t>ケイジヨウ</t>
    </rPh>
    <rPh sb="5" eb="6">
      <t>イワ</t>
    </rPh>
    <rPh sb="7" eb="9">
      <t>センヨウ</t>
    </rPh>
    <phoneticPr fontId="1"/>
  </si>
  <si>
    <t>※ご希望がございましたら記入をお願い致します。</t>
    <rPh sb="2" eb="4">
      <t>キボウ</t>
    </rPh>
    <rPh sb="12" eb="14">
      <t>キニュウ</t>
    </rPh>
    <rPh sb="16" eb="17">
      <t>ネガ</t>
    </rPh>
    <rPh sb="18" eb="19">
      <t>イタ</t>
    </rPh>
    <phoneticPr fontId="1"/>
  </si>
  <si>
    <t>※送り主が違う場合は「備考欄」に送り主情報の記入をします。</t>
    <rPh sb="1" eb="2">
      <t>オク</t>
    </rPh>
    <rPh sb="3" eb="4">
      <t>ヌシ</t>
    </rPh>
    <rPh sb="5" eb="6">
      <t>チガ</t>
    </rPh>
    <rPh sb="7" eb="9">
      <t>バアイ</t>
    </rPh>
    <rPh sb="11" eb="13">
      <t>ビコウ</t>
    </rPh>
    <rPh sb="13" eb="14">
      <t>ラン</t>
    </rPh>
    <rPh sb="16" eb="17">
      <t>オク</t>
    </rPh>
    <rPh sb="18" eb="19">
      <t>ヌシ</t>
    </rPh>
    <rPh sb="19" eb="21">
      <t>ジョウホウ</t>
    </rPh>
    <rPh sb="22" eb="24">
      <t>キニュウ</t>
    </rPh>
    <phoneticPr fontId="1"/>
  </si>
  <si>
    <r>
      <rPr>
        <b/>
        <sz val="16"/>
        <color theme="1"/>
        <rFont val="ＭＳ Ｐゴシック"/>
        <family val="3"/>
        <charset val="128"/>
      </rPr>
      <t xml:space="preserve">注文シートにご記入後は下記のアドレス迄お送り下さい。                                   </t>
    </r>
    <r>
      <rPr>
        <b/>
        <sz val="20"/>
        <color theme="1"/>
        <rFont val="ＭＳ Ｐゴシック"/>
        <family val="3"/>
        <charset val="128"/>
      </rPr>
      <t>info@handamen.com</t>
    </r>
    <r>
      <rPr>
        <sz val="20"/>
        <color theme="1"/>
        <rFont val="ＭＳ Ｐゴシック"/>
        <family val="3"/>
        <charset val="128"/>
      </rPr>
      <t>　</t>
    </r>
    <r>
      <rPr>
        <sz val="16"/>
        <color theme="1"/>
        <rFont val="ＭＳ Ｐゴシック"/>
        <family val="3"/>
        <charset val="128"/>
      </rPr>
      <t xml:space="preserve">　　　　     </t>
    </r>
    <rPh sb="0" eb="2">
      <t>チュウモン</t>
    </rPh>
    <rPh sb="7" eb="9">
      <t>キニュウ</t>
    </rPh>
    <rPh sb="9" eb="10">
      <t>ゴ</t>
    </rPh>
    <rPh sb="11" eb="13">
      <t>カキ</t>
    </rPh>
    <rPh sb="18" eb="19">
      <t>マデ</t>
    </rPh>
    <rPh sb="20" eb="21">
      <t>オク</t>
    </rPh>
    <rPh sb="22" eb="23">
      <t>クダ</t>
    </rPh>
    <phoneticPr fontId="1"/>
  </si>
  <si>
    <t>165ｇ×5袋</t>
    <rPh sb="6" eb="7">
      <t>フクロ</t>
    </rPh>
    <phoneticPr fontId="1"/>
  </si>
  <si>
    <t>U-2</t>
    <phoneticPr fontId="1"/>
  </si>
  <si>
    <t>100ｇ×36束</t>
    <rPh sb="7" eb="8">
      <t>タバ</t>
    </rPh>
    <phoneticPr fontId="1"/>
  </si>
  <si>
    <t>U-3</t>
  </si>
  <si>
    <t>TU-30</t>
    <phoneticPr fontId="1"/>
  </si>
  <si>
    <t>半田手延うどん（木箱）</t>
    <rPh sb="0" eb="2">
      <t>ハンダ</t>
    </rPh>
    <rPh sb="2" eb="4">
      <t>テノ</t>
    </rPh>
    <rPh sb="8" eb="10">
      <t>キバコ</t>
    </rPh>
    <phoneticPr fontId="1"/>
  </si>
  <si>
    <t>165ｇ×8袋</t>
    <rPh sb="6" eb="7">
      <t>フクロ</t>
    </rPh>
    <phoneticPr fontId="1"/>
  </si>
  <si>
    <t>TU-50</t>
    <phoneticPr fontId="1"/>
  </si>
  <si>
    <t>165ｇ×14袋</t>
    <rPh sb="7" eb="8">
      <t>フクロ</t>
    </rPh>
    <phoneticPr fontId="1"/>
  </si>
  <si>
    <t>お歳暮</t>
    <phoneticPr fontId="1"/>
  </si>
  <si>
    <t>MO-50</t>
    <phoneticPr fontId="1"/>
  </si>
  <si>
    <t>古式伝承 半田めん（木箱）</t>
    <phoneticPr fontId="1"/>
  </si>
  <si>
    <t>MO-30</t>
    <phoneticPr fontId="1"/>
  </si>
  <si>
    <t>Y-5</t>
    <phoneticPr fontId="1"/>
  </si>
  <si>
    <t>※４．送料は全国一律（離島含む）605円（但し、北海道・沖縄は1,100円（税込））
さらに、お届け先１ヵ所につき10,800円（税込）以上で全国送料無料でお届けします。　　　　　　          　　　当社指定便以外をご希望の方は、送料が異なりますのでスタッフまでお申し付けください。
※送り先が複数の場合、お届け先1カ所毎に送料を頂戴いたします。</t>
    <rPh sb="3" eb="5">
      <t>ソウリョウ</t>
    </rPh>
    <rPh sb="6" eb="8">
      <t>ゼンコク</t>
    </rPh>
    <rPh sb="8" eb="10">
      <t>イチリツ</t>
    </rPh>
    <rPh sb="11" eb="13">
      <t>リトウ</t>
    </rPh>
    <rPh sb="13" eb="14">
      <t>フク</t>
    </rPh>
    <rPh sb="19" eb="20">
      <t>エン</t>
    </rPh>
    <rPh sb="21" eb="22">
      <t>タダ</t>
    </rPh>
    <rPh sb="24" eb="27">
      <t>ホッカイドウ</t>
    </rPh>
    <rPh sb="28" eb="30">
      <t>オキナワ</t>
    </rPh>
    <rPh sb="36" eb="37">
      <t>エン</t>
    </rPh>
    <rPh sb="38" eb="40">
      <t>ゼイコ</t>
    </rPh>
    <rPh sb="48" eb="49">
      <t>トド</t>
    </rPh>
    <rPh sb="50" eb="51">
      <t>サキ</t>
    </rPh>
    <rPh sb="53" eb="54">
      <t>ショ</t>
    </rPh>
    <rPh sb="63" eb="64">
      <t>エン</t>
    </rPh>
    <rPh sb="65" eb="67">
      <t>ゼイコ</t>
    </rPh>
    <rPh sb="68" eb="70">
      <t>イジョウ</t>
    </rPh>
    <rPh sb="71" eb="73">
      <t>ゼンコク</t>
    </rPh>
    <rPh sb="73" eb="75">
      <t>ソウリョウ</t>
    </rPh>
    <rPh sb="75" eb="77">
      <t>ムリョウ</t>
    </rPh>
    <rPh sb="79" eb="80">
      <t>トド</t>
    </rPh>
    <rPh sb="104" eb="106">
      <t>トウシャ</t>
    </rPh>
    <rPh sb="106" eb="108">
      <t>シテイ</t>
    </rPh>
    <rPh sb="108" eb="109">
      <t>ビン</t>
    </rPh>
    <rPh sb="109" eb="111">
      <t>イガイ</t>
    </rPh>
    <rPh sb="113" eb="115">
      <t>キボウ</t>
    </rPh>
    <rPh sb="116" eb="117">
      <t>カタ</t>
    </rPh>
    <rPh sb="119" eb="121">
      <t>ソウリョウ</t>
    </rPh>
    <rPh sb="122" eb="123">
      <t>コト</t>
    </rPh>
    <rPh sb="136" eb="137">
      <t>モウ</t>
    </rPh>
    <rPh sb="138" eb="139">
      <t>ツ</t>
    </rPh>
    <rPh sb="147" eb="148">
      <t>オク</t>
    </rPh>
    <rPh sb="149" eb="150">
      <t>サキ</t>
    </rPh>
    <rPh sb="151" eb="153">
      <t>フクスウ</t>
    </rPh>
    <rPh sb="154" eb="156">
      <t>バアイ</t>
    </rPh>
    <rPh sb="158" eb="159">
      <t>トド</t>
    </rPh>
    <rPh sb="160" eb="161">
      <t>サキ</t>
    </rPh>
    <rPh sb="163" eb="164">
      <t>ショ</t>
    </rPh>
    <rPh sb="164" eb="165">
      <t>ゴト</t>
    </rPh>
    <rPh sb="166" eb="168">
      <t>ソウリョウ</t>
    </rPh>
    <rPh sb="169" eb="171">
      <t>チョウダイ</t>
    </rPh>
    <phoneticPr fontId="1"/>
  </si>
  <si>
    <t>Y-1</t>
    <phoneticPr fontId="1"/>
  </si>
  <si>
    <t>150ｇ</t>
    <phoneticPr fontId="1"/>
  </si>
  <si>
    <t>G-300</t>
    <phoneticPr fontId="1"/>
  </si>
  <si>
    <t>手延半田めん
（北海道産小麦・木箱入）</t>
    <phoneticPr fontId="1"/>
  </si>
  <si>
    <t>165ｇ×8袋</t>
    <phoneticPr fontId="1"/>
  </si>
  <si>
    <t>製造から2年</t>
    <phoneticPr fontId="1"/>
  </si>
  <si>
    <t>約6分</t>
    <phoneticPr fontId="1"/>
  </si>
  <si>
    <t>北海道産小麦</t>
    <rPh sb="0" eb="3">
      <t>ホッカイドウ</t>
    </rPh>
    <rPh sb="3" eb="4">
      <t>サン</t>
    </rPh>
    <rPh sb="4" eb="6">
      <t>コムギ</t>
    </rPh>
    <phoneticPr fontId="1"/>
  </si>
  <si>
    <t>120ｇ×48束</t>
    <rPh sb="7" eb="8">
      <t>タバ</t>
    </rPh>
    <phoneticPr fontId="1"/>
  </si>
  <si>
    <t>めん　製造から2年　　　　　　　　　　　　　　そば　製造から1年半　　　　　　　　　つゆ１年半</t>
    <rPh sb="3" eb="5">
      <t>セイゾウ</t>
    </rPh>
    <rPh sb="8" eb="9">
      <t>ネン</t>
    </rPh>
    <rPh sb="26" eb="28">
      <t>セイゾウ</t>
    </rPh>
    <rPh sb="31" eb="33">
      <t>ネンハン</t>
    </rPh>
    <rPh sb="45" eb="46">
      <t>ネン</t>
    </rPh>
    <rPh sb="46" eb="47">
      <t>ハン</t>
    </rPh>
    <phoneticPr fontId="1"/>
  </si>
  <si>
    <t>めん　約6分　　　　　　そば　約３分</t>
    <rPh sb="3" eb="4">
      <t>ヤク</t>
    </rPh>
    <rPh sb="5" eb="6">
      <t>フン</t>
    </rPh>
    <rPh sb="15" eb="16">
      <t>ヤク</t>
    </rPh>
    <rPh sb="17" eb="18">
      <t>フン</t>
    </rPh>
    <phoneticPr fontId="1"/>
  </si>
  <si>
    <t>P-3</t>
    <phoneticPr fontId="1"/>
  </si>
  <si>
    <t>165ｇ×５袋</t>
    <rPh sb="6" eb="7">
      <t>フクロ</t>
    </rPh>
    <phoneticPr fontId="1"/>
  </si>
  <si>
    <t>うどん　製造から1年　　　　　　　　　　　つゆ　製造から１年半</t>
    <rPh sb="4" eb="6">
      <t>セイゾウ</t>
    </rPh>
    <rPh sb="9" eb="10">
      <t>ネン</t>
    </rPh>
    <rPh sb="24" eb="26">
      <t>セイゾウ</t>
    </rPh>
    <rPh sb="29" eb="30">
      <t>ネン</t>
    </rPh>
    <rPh sb="30" eb="31">
      <t>ハン</t>
    </rPh>
    <phoneticPr fontId="1"/>
  </si>
  <si>
    <t>うどん　製造から1年　　　　　　　　　　　　そば　製造から１年半　　　　　　　　　　　つゆ　製造から１年半</t>
    <rPh sb="4" eb="6">
      <t>セイゾウ</t>
    </rPh>
    <rPh sb="9" eb="10">
      <t>ネン</t>
    </rPh>
    <rPh sb="25" eb="27">
      <t>セイゾウ</t>
    </rPh>
    <rPh sb="30" eb="31">
      <t>ネン</t>
    </rPh>
    <rPh sb="31" eb="32">
      <t>ハン</t>
    </rPh>
    <rPh sb="46" eb="48">
      <t>セイゾウ</t>
    </rPh>
    <rPh sb="51" eb="52">
      <t>ネン</t>
    </rPh>
    <rPh sb="52" eb="53">
      <t>ハン</t>
    </rPh>
    <phoneticPr fontId="1"/>
  </si>
  <si>
    <t>うどん　約８分　　　　そば　約３分　</t>
    <rPh sb="4" eb="5">
      <t>ヤク</t>
    </rPh>
    <rPh sb="6" eb="7">
      <t>フン</t>
    </rPh>
    <rPh sb="14" eb="15">
      <t>ヤク</t>
    </rPh>
    <rPh sb="16" eb="17">
      <t>フン</t>
    </rPh>
    <phoneticPr fontId="1"/>
  </si>
  <si>
    <t>極細</t>
    <rPh sb="0" eb="1">
      <t>ゴク</t>
    </rPh>
    <rPh sb="1" eb="2">
      <t>ホソ</t>
    </rPh>
    <phoneticPr fontId="1"/>
  </si>
  <si>
    <t>約3分</t>
    <rPh sb="0" eb="1">
      <t>ヤク</t>
    </rPh>
    <rPh sb="2" eb="3">
      <t>フン</t>
    </rPh>
    <phoneticPr fontId="1"/>
  </si>
  <si>
    <t>200ｇ×4袋</t>
    <phoneticPr fontId="1"/>
  </si>
  <si>
    <t>19時～21時</t>
    <rPh sb="2" eb="3">
      <t>ジ</t>
    </rPh>
    <rPh sb="6" eb="7">
      <t>ジ</t>
    </rPh>
    <phoneticPr fontId="1"/>
  </si>
  <si>
    <t>手延半田めん
（北海道産小麦）</t>
    <rPh sb="0" eb="1">
      <t>テ</t>
    </rPh>
    <rPh sb="1" eb="2">
      <t>ノブ</t>
    </rPh>
    <rPh sb="2" eb="4">
      <t>ハンダ</t>
    </rPh>
    <rPh sb="8" eb="11">
      <t>ホッカイドウ</t>
    </rPh>
    <rPh sb="11" eb="12">
      <t>サン</t>
    </rPh>
    <rPh sb="12" eb="14">
      <t>コムギ</t>
    </rPh>
    <phoneticPr fontId="1"/>
  </si>
  <si>
    <t>W-1</t>
    <phoneticPr fontId="1"/>
  </si>
  <si>
    <t>ふしめん</t>
    <phoneticPr fontId="1"/>
  </si>
  <si>
    <t>150g×6袋</t>
    <phoneticPr fontId="1"/>
  </si>
  <si>
    <t>F-04</t>
    <phoneticPr fontId="1"/>
  </si>
  <si>
    <t>F-06</t>
    <phoneticPr fontId="1"/>
  </si>
  <si>
    <t>手延半田細うどん
（北海道産小麦）</t>
    <rPh sb="0" eb="2">
      <t>テノ</t>
    </rPh>
    <rPh sb="2" eb="4">
      <t>ハンダ</t>
    </rPh>
    <rPh sb="4" eb="5">
      <t>ホソ</t>
    </rPh>
    <rPh sb="9" eb="12">
      <t>ホッカイドウ</t>
    </rPh>
    <rPh sb="11" eb="12">
      <t>サン</t>
    </rPh>
    <rPh sb="12" eb="14">
      <t>コムギ</t>
    </rPh>
    <phoneticPr fontId="1"/>
  </si>
  <si>
    <t>手延半田めん
（北海道産小麦）</t>
    <rPh sb="0" eb="2">
      <t>テノ</t>
    </rPh>
    <rPh sb="2" eb="4">
      <t>ハンダ</t>
    </rPh>
    <rPh sb="8" eb="11">
      <t>ホッカイドウ</t>
    </rPh>
    <rPh sb="11" eb="12">
      <t>サン</t>
    </rPh>
    <rPh sb="12" eb="14">
      <t>コムギ</t>
    </rPh>
    <phoneticPr fontId="1"/>
  </si>
  <si>
    <t>　手延半田めんの極み
（極細）</t>
    <phoneticPr fontId="1"/>
  </si>
  <si>
    <t>300ｇ（100ｇ×3束）×12 袋</t>
    <rPh sb="11" eb="12">
      <t>タバ</t>
    </rPh>
    <rPh sb="17" eb="18">
      <t>フクロ</t>
    </rPh>
    <phoneticPr fontId="1"/>
  </si>
  <si>
    <t>90ｇ×6束</t>
    <rPh sb="5" eb="6">
      <t>タバ</t>
    </rPh>
    <phoneticPr fontId="1"/>
  </si>
  <si>
    <t>90ｇ×12束</t>
    <rPh sb="6" eb="7">
      <t>タバ</t>
    </rPh>
    <phoneticPr fontId="1"/>
  </si>
  <si>
    <t>90ｇ×18束</t>
    <rPh sb="6" eb="7">
      <t>タバ</t>
    </rPh>
    <phoneticPr fontId="1"/>
  </si>
  <si>
    <t>270ｇ（90ｇ×3束）×12袋</t>
    <rPh sb="10" eb="11">
      <t>タバ</t>
    </rPh>
    <rPh sb="15" eb="16">
      <t>フクロ</t>
    </rPh>
    <phoneticPr fontId="1"/>
  </si>
  <si>
    <t>160ｇ（80ｇ×2束）×7袋</t>
    <rPh sb="10" eb="11">
      <t>タバ</t>
    </rPh>
    <rPh sb="14" eb="15">
      <t>フクロ</t>
    </rPh>
    <phoneticPr fontId="1"/>
  </si>
  <si>
    <t>160ｇ（80ｇ×2束）×12袋</t>
    <rPh sb="10" eb="11">
      <t>タバ</t>
    </rPh>
    <rPh sb="15" eb="16">
      <t>フクロ</t>
    </rPh>
    <phoneticPr fontId="1"/>
  </si>
  <si>
    <t>HG-1</t>
    <phoneticPr fontId="1"/>
  </si>
  <si>
    <t>HGS-2</t>
    <phoneticPr fontId="1"/>
  </si>
  <si>
    <t>HGS-3</t>
    <phoneticPr fontId="1"/>
  </si>
  <si>
    <t>特選手延半田めんつゆ付</t>
    <rPh sb="0" eb="2">
      <t>トクセン</t>
    </rPh>
    <rPh sb="2" eb="3">
      <t>テ</t>
    </rPh>
    <rPh sb="3" eb="4">
      <t>ノブ</t>
    </rPh>
    <rPh sb="4" eb="6">
      <t>ハンダ</t>
    </rPh>
    <rPh sb="10" eb="11">
      <t>ヅケ</t>
    </rPh>
    <phoneticPr fontId="1"/>
  </si>
  <si>
    <t>特選手延半田めん
手延そば詰合せセットつゆ付</t>
    <rPh sb="0" eb="2">
      <t>トクセン</t>
    </rPh>
    <rPh sb="2" eb="3">
      <t>テ</t>
    </rPh>
    <rPh sb="3" eb="4">
      <t>ノブ</t>
    </rPh>
    <rPh sb="4" eb="6">
      <t>ハンダ</t>
    </rPh>
    <rPh sb="9" eb="10">
      <t>テ</t>
    </rPh>
    <rPh sb="10" eb="11">
      <t>ノブ</t>
    </rPh>
    <rPh sb="13" eb="15">
      <t>ツメアワ</t>
    </rPh>
    <rPh sb="21" eb="22">
      <t>ヅケ</t>
    </rPh>
    <phoneticPr fontId="1"/>
  </si>
  <si>
    <t>半田めん165g×6 袋
つゆ250ml×1本
（濃縮タイプ）</t>
    <phoneticPr fontId="1"/>
  </si>
  <si>
    <t>半田めん165g×8 袋
手延そば200g×４袋
つゆ250ml×1本
（濃縮タイプ）</t>
    <phoneticPr fontId="1"/>
  </si>
  <si>
    <t>240g（80ｇ×3束）×12袋</t>
    <phoneticPr fontId="1"/>
  </si>
  <si>
    <t>320g（80ｇ×4束）×12袋</t>
    <rPh sb="10" eb="11">
      <t>タバ</t>
    </rPh>
    <rPh sb="15" eb="16">
      <t>フクロ</t>
    </rPh>
    <phoneticPr fontId="1"/>
  </si>
  <si>
    <t>320g（80ｇ×4束）×12袋</t>
    <phoneticPr fontId="1"/>
  </si>
  <si>
    <t>250g（50ｇ×5束）×12袋</t>
    <rPh sb="10" eb="11">
      <t>タバ</t>
    </rPh>
    <rPh sb="15" eb="16">
      <t>フクロ</t>
    </rPh>
    <phoneticPr fontId="1"/>
  </si>
  <si>
    <t>250g（50ｇ×5束）×20袋</t>
    <rPh sb="10" eb="11">
      <t>タバ</t>
    </rPh>
    <rPh sb="15" eb="16">
      <t>フクロ</t>
    </rPh>
    <phoneticPr fontId="1"/>
  </si>
  <si>
    <t>270g（90ｇ×3 束）×12袋</t>
    <rPh sb="11" eb="12">
      <t>タバ</t>
    </rPh>
    <rPh sb="16" eb="17">
      <t>フクロ</t>
    </rPh>
    <phoneticPr fontId="1"/>
  </si>
  <si>
    <t>HU-1</t>
    <phoneticPr fontId="1"/>
  </si>
  <si>
    <t>HSU-2</t>
    <phoneticPr fontId="1"/>
  </si>
  <si>
    <t>HSU-3</t>
    <phoneticPr fontId="1"/>
  </si>
  <si>
    <t>半田手延うどん</t>
    <rPh sb="0" eb="2">
      <t>ハンダ</t>
    </rPh>
    <rPh sb="2" eb="4">
      <t>テノ</t>
    </rPh>
    <phoneticPr fontId="1"/>
  </si>
  <si>
    <t>手延半田うどんつゆ付</t>
    <phoneticPr fontId="1"/>
  </si>
  <si>
    <t>手延半田うどん・手延そば
詰め合わせセットつゆ付</t>
    <rPh sb="0" eb="1">
      <t>テ</t>
    </rPh>
    <rPh sb="1" eb="2">
      <t>ノブ</t>
    </rPh>
    <rPh sb="2" eb="4">
      <t>ハンダ</t>
    </rPh>
    <rPh sb="8" eb="9">
      <t>テ</t>
    </rPh>
    <rPh sb="9" eb="10">
      <t>ノブ</t>
    </rPh>
    <rPh sb="13" eb="14">
      <t>ツ</t>
    </rPh>
    <rPh sb="15" eb="16">
      <t>ア</t>
    </rPh>
    <rPh sb="23" eb="24">
      <t>ヅケ</t>
    </rPh>
    <phoneticPr fontId="1"/>
  </si>
  <si>
    <t>半田うどん165g×6 袋
つゆ250ml×1本
（濃縮タイプ）</t>
    <rPh sb="0" eb="2">
      <t>ハンダ</t>
    </rPh>
    <rPh sb="12" eb="13">
      <t>フクロ</t>
    </rPh>
    <rPh sb="23" eb="24">
      <t>ホン</t>
    </rPh>
    <rPh sb="26" eb="28">
      <t>ノウシュク</t>
    </rPh>
    <phoneticPr fontId="1"/>
  </si>
  <si>
    <t>半田うどん165g×8 袋
手延そば200g×4 袋
つゆ250ml×1本
（濃縮タイプ）</t>
    <rPh sb="0" eb="2">
      <t>ハンダ</t>
    </rPh>
    <rPh sb="12" eb="13">
      <t>フクロ</t>
    </rPh>
    <rPh sb="14" eb="15">
      <t>テ</t>
    </rPh>
    <rPh sb="15" eb="16">
      <t>ノブ</t>
    </rPh>
    <rPh sb="25" eb="26">
      <t>フクロ</t>
    </rPh>
    <rPh sb="36" eb="37">
      <t>ホン</t>
    </rPh>
    <rPh sb="39" eb="41">
      <t>ノウシュク</t>
    </rPh>
    <phoneticPr fontId="1"/>
  </si>
  <si>
    <t>半田めんつゆ</t>
    <phoneticPr fontId="1"/>
  </si>
  <si>
    <t>半田めんつゆ（2 本入り）</t>
    <phoneticPr fontId="1"/>
  </si>
  <si>
    <t>270g（90g×3束）×3袋</t>
    <phoneticPr fontId="1"/>
  </si>
  <si>
    <t>300g（100g×3束）×3袋</t>
    <rPh sb="11" eb="12">
      <t>タバ</t>
    </rPh>
    <rPh sb="15" eb="16">
      <t>フクロ</t>
    </rPh>
    <phoneticPr fontId="1"/>
  </si>
  <si>
    <t>320g（80g×4束）×3袋</t>
    <rPh sb="10" eb="11">
      <t>タバ</t>
    </rPh>
    <rPh sb="14" eb="15">
      <t>フクロ</t>
    </rPh>
    <phoneticPr fontId="1"/>
  </si>
  <si>
    <t>270g（90g×3束）×3袋</t>
    <rPh sb="10" eb="11">
      <t>タバ</t>
    </rPh>
    <rPh sb="14" eb="15">
      <t>フクロ</t>
    </rPh>
    <phoneticPr fontId="1"/>
  </si>
  <si>
    <t>240g（80g×3束）×3袋</t>
    <rPh sb="10" eb="11">
      <t>タバ</t>
    </rPh>
    <rPh sb="14" eb="15">
      <t>フクロ</t>
    </rPh>
    <phoneticPr fontId="1"/>
  </si>
  <si>
    <t>鳴門糸わかめ（乾燥）</t>
    <rPh sb="0" eb="2">
      <t>ナルト</t>
    </rPh>
    <rPh sb="2" eb="3">
      <t>イト</t>
    </rPh>
    <rPh sb="7" eb="9">
      <t>カンソウ</t>
    </rPh>
    <phoneticPr fontId="1"/>
  </si>
  <si>
    <t>味付のり（化粧箱入り）</t>
    <rPh sb="0" eb="2">
      <t>アジツケ</t>
    </rPh>
    <rPh sb="5" eb="7">
      <t>ケショウ</t>
    </rPh>
    <rPh sb="7" eb="9">
      <t>ハコイ</t>
    </rPh>
    <phoneticPr fontId="1"/>
  </si>
  <si>
    <t>50ｇ</t>
    <phoneticPr fontId="1"/>
  </si>
  <si>
    <t>J-2</t>
    <phoneticPr fontId="1"/>
  </si>
  <si>
    <t>包装熨斗について</t>
    <rPh sb="0" eb="2">
      <t>ホウソウ</t>
    </rPh>
    <rPh sb="2" eb="4">
      <t>ノシ</t>
    </rPh>
    <phoneticPr fontId="1"/>
  </si>
  <si>
    <t>包装の有無</t>
    <rPh sb="0" eb="2">
      <t>ホウソウ</t>
    </rPh>
    <rPh sb="3" eb="5">
      <t>ウム</t>
    </rPh>
    <phoneticPr fontId="1"/>
  </si>
  <si>
    <t>その他（表書き）</t>
    <rPh sb="2" eb="3">
      <t>ホカ</t>
    </rPh>
    <phoneticPr fontId="1"/>
  </si>
  <si>
    <t>手提げ袋</t>
    <rPh sb="0" eb="2">
      <t>テサ</t>
    </rPh>
    <rPh sb="3" eb="4">
      <t>ブクロ</t>
    </rPh>
    <phoneticPr fontId="1"/>
  </si>
  <si>
    <t>　メッセージ　　　　　　   カード　　　　　　　   　（名刺サイズ）</t>
    <rPh sb="30" eb="32">
      <t>メイシ</t>
    </rPh>
    <phoneticPr fontId="1"/>
  </si>
  <si>
    <t>掛け紙</t>
    <rPh sb="0" eb="1">
      <t>カ</t>
    </rPh>
    <rPh sb="2" eb="3">
      <t>ガミ</t>
    </rPh>
    <phoneticPr fontId="1"/>
  </si>
  <si>
    <t>名入れ（名前）</t>
    <rPh sb="0" eb="2">
      <t>ナイ</t>
    </rPh>
    <rPh sb="4" eb="6">
      <t>ナマエ</t>
    </rPh>
    <phoneticPr fontId="1"/>
  </si>
  <si>
    <r>
      <t>熨斗（のし）　　　　　　　　　　　　</t>
    </r>
    <r>
      <rPr>
        <b/>
        <sz val="16"/>
        <color rgb="FFFF0000"/>
        <rFont val="ＭＳ Ｐゴシック"/>
        <family val="3"/>
        <charset val="128"/>
      </rPr>
      <t>※商品にのしと掛け紙はどちらかの一つしかお付けすることができません。</t>
    </r>
    <rPh sb="0" eb="2">
      <t>ノシ</t>
    </rPh>
    <rPh sb="19" eb="21">
      <t>ショウヒン</t>
    </rPh>
    <rPh sb="25" eb="26">
      <t>カ</t>
    </rPh>
    <rPh sb="27" eb="28">
      <t>ガミ</t>
    </rPh>
    <rPh sb="34" eb="35">
      <t>ヒト</t>
    </rPh>
    <rPh sb="39" eb="40">
      <t>ツ</t>
    </rPh>
    <phoneticPr fontId="1"/>
  </si>
  <si>
    <t>カード番号</t>
    <rPh sb="3" eb="5">
      <t>バンゴウ</t>
    </rPh>
    <phoneticPr fontId="1"/>
  </si>
  <si>
    <t>別記内容</t>
    <rPh sb="0" eb="2">
      <t>ベッキ</t>
    </rPh>
    <rPh sb="2" eb="4">
      <t>ナイヨウ</t>
    </rPh>
    <phoneticPr fontId="1"/>
  </si>
  <si>
    <t>※２．ご注文が初めてのお客様で、6,480円（税抜）以上お買い上げの方は、代金引換払い（手数料は弊社負担）、もしくは銀行振込でのお支払いをお願い致します。（ご自宅送りがない場合は前払いとなります。）</t>
    <rPh sb="4" eb="6">
      <t>チュウモン</t>
    </rPh>
    <rPh sb="7" eb="8">
      <t>ハジ</t>
    </rPh>
    <rPh sb="12" eb="14">
      <t>キャクサマ</t>
    </rPh>
    <rPh sb="20" eb="21">
      <t>エン</t>
    </rPh>
    <rPh sb="28" eb="29">
      <t>カ</t>
    </rPh>
    <rPh sb="30" eb="31">
      <t>ア</t>
    </rPh>
    <rPh sb="33" eb="34">
      <t>カタ</t>
    </rPh>
    <rPh sb="36" eb="38">
      <t>ダイキン</t>
    </rPh>
    <rPh sb="38" eb="40">
      <t>ヒキカエ</t>
    </rPh>
    <rPh sb="40" eb="41">
      <t>ハラ</t>
    </rPh>
    <rPh sb="44" eb="47">
      <t>テスウリョウ</t>
    </rPh>
    <rPh sb="48" eb="50">
      <t>ヘイシャ</t>
    </rPh>
    <rPh sb="50" eb="52">
      <t>フタン</t>
    </rPh>
    <rPh sb="58" eb="60">
      <t>ギンコウ</t>
    </rPh>
    <rPh sb="60" eb="62">
      <t>フリコミ</t>
    </rPh>
    <rPh sb="65" eb="67">
      <t>シハラ</t>
    </rPh>
    <rPh sb="70" eb="71">
      <t>ネガ</t>
    </rPh>
    <rPh sb="72" eb="73">
      <t>イタ</t>
    </rPh>
    <rPh sb="78" eb="80">
      <t>ジタク</t>
    </rPh>
    <rPh sb="80" eb="81">
      <t>オク</t>
    </rPh>
    <rPh sb="85" eb="87">
      <t>バアイ</t>
    </rPh>
    <rPh sb="88" eb="90">
      <t>マエバラ</t>
    </rPh>
    <phoneticPr fontId="1"/>
  </si>
  <si>
    <r>
      <t>※１．お支払方法　　　　　　　　　　　　　　　　　　　　　　　　　　　　　　　　　　　　　　　　　　　　　　　　　　　　　　　　　　　　　　　　　　　　　　　　　　　　　　　　　　　　　　　　　　　　　　　　　　　　　　　　　　　　 　①郵便振替（コンビニ兼用）　・振替手数料は弊社負担でお得です。　　　　　　　　　　　　　　　            　　　　　　　　　　　　　　　　　　　　　　　　　　　　　　　　　　　　　　　　　　   　②代金引換　　・代引手数料　330円（税込）はお客様ご負担でお願い致します。　　　　　　　　　          　　　　　　　　　　　　　　　　　　　　　　　　　　　　　　　　　　　　　　　　　　　　　　　　　　 　　　                                                                                 　　　　　　　　　　　　　　　　　　　　　　　　　　　　　　　　　　　　　　　　　　　   ③銀行振込　阿波銀行　半田支店　当座2006221　　　小野製麺有限会社　
※振込手数料はお客様にてご負担をお願い致します。　　　　　　　　　　　　　　　　　　　　　　　　　　　　　　【備考】　　　　　　　　　　　　　　　　　　　　　　　　　　　　　　　　　　　　　　　　　　　　　　　　　　　　　　　　　　　　　　　　</t>
    </r>
    <r>
      <rPr>
        <b/>
        <sz val="18"/>
        <color rgb="FFFF0000"/>
        <rFont val="ＭＳ Ｐゴシック"/>
        <family val="3"/>
        <charset val="128"/>
      </rPr>
      <t>注文シートからのご注文は、クレジットカードのご利用はできません。</t>
    </r>
    <rPh sb="4" eb="6">
      <t>シハライ</t>
    </rPh>
    <rPh sb="6" eb="8">
      <t>ホウホウ</t>
    </rPh>
    <rPh sb="119" eb="121">
      <t>ユウビン</t>
    </rPh>
    <rPh sb="121" eb="123">
      <t>フリカエ</t>
    </rPh>
    <rPh sb="128" eb="130">
      <t>ケンヨウ</t>
    </rPh>
    <rPh sb="133" eb="135">
      <t>フリカエ</t>
    </rPh>
    <rPh sb="135" eb="138">
      <t>テスウリョウ</t>
    </rPh>
    <rPh sb="139" eb="141">
      <t>ヘイシャ</t>
    </rPh>
    <rPh sb="141" eb="143">
      <t>フタン</t>
    </rPh>
    <rPh sb="145" eb="146">
      <t>トク</t>
    </rPh>
    <rPh sb="223" eb="225">
      <t>ダイキン</t>
    </rPh>
    <rPh sb="225" eb="227">
      <t>ヒキカ</t>
    </rPh>
    <rPh sb="230" eb="232">
      <t>ダイビ</t>
    </rPh>
    <rPh sb="232" eb="235">
      <t>テスウリョウ</t>
    </rPh>
    <rPh sb="239" eb="240">
      <t>エン</t>
    </rPh>
    <rPh sb="241" eb="243">
      <t>ゼイコ</t>
    </rPh>
    <rPh sb="246" eb="247">
      <t>キャク</t>
    </rPh>
    <rPh sb="247" eb="248">
      <t>サマ</t>
    </rPh>
    <rPh sb="249" eb="251">
      <t>フタン</t>
    </rPh>
    <rPh sb="253" eb="254">
      <t>ネガ</t>
    </rPh>
    <rPh sb="255" eb="256">
      <t>イタ</t>
    </rPh>
    <rPh sb="553" eb="555">
      <t>ビコウ</t>
    </rPh>
    <rPh sb="620" eb="622">
      <t>チュウモン</t>
    </rPh>
    <rPh sb="629" eb="631">
      <t>チュウモン</t>
    </rPh>
    <rPh sb="643" eb="645">
      <t>リヨウ</t>
    </rPh>
    <phoneticPr fontId="1"/>
  </si>
  <si>
    <t>※３．ご注文が弊社に届き次第、改めて配達の発送日とともにご請求金額のご連絡をさせていただきます。</t>
    <rPh sb="4" eb="6">
      <t>チュウモン</t>
    </rPh>
    <rPh sb="7" eb="9">
      <t>ヘイシャ</t>
    </rPh>
    <rPh sb="10" eb="11">
      <t>トド</t>
    </rPh>
    <rPh sb="12" eb="14">
      <t>シダイ</t>
    </rPh>
    <rPh sb="15" eb="16">
      <t>アラタ</t>
    </rPh>
    <rPh sb="18" eb="20">
      <t>ハイタツ</t>
    </rPh>
    <rPh sb="21" eb="23">
      <t>ハッソウ</t>
    </rPh>
    <rPh sb="23" eb="24">
      <t>ヒ</t>
    </rPh>
    <rPh sb="29" eb="31">
      <t>セイキュウ</t>
    </rPh>
    <rPh sb="31" eb="33">
      <t>キンガク</t>
    </rPh>
    <rPh sb="35" eb="37">
      <t>レンラク</t>
    </rPh>
    <phoneticPr fontId="1"/>
  </si>
  <si>
    <t>https://www.handamen.com/guide/service/#anc04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</si>
</sst>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_);[Red]\(&quot;¥&quot;#,##0\)"/>
    <numFmt numFmtId="177" formatCode="#,##0&quot;円&quot;;\-#,##0&quot;円&quot;"/>
  </numFmts>
  <fonts count="27"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1"/>
      <color theme="1"/>
      <name val="ＭＳ Ｐゴシック"/>
      <family val="3"/>
      <charset val="128"/>
    </font>
    <font>
      <b/>
      <sz val="16"/>
      <color theme="1"/>
      <name val="ＭＳ Ｐゴシック"/>
      <family val="3"/>
      <charset val="128"/>
    </font>
    <font>
      <b/>
      <sz val="18"/>
      <color theme="1"/>
      <name val="ＭＳ Ｐゴシック"/>
      <family val="3"/>
      <charset val="128"/>
    </font>
    <font>
      <b/>
      <sz val="20"/>
      <color theme="1"/>
      <name val="ＭＳ Ｐゴシック"/>
      <family val="3"/>
      <charset val="128"/>
    </font>
    <font>
      <b/>
      <sz val="14"/>
      <color theme="1"/>
      <name val="ＭＳ Ｐゴシック"/>
      <family val="3"/>
      <charset val="128"/>
    </font>
    <font>
      <sz val="11"/>
      <color theme="1"/>
      <name val="游ゴシック"/>
      <family val="2"/>
      <charset val="128"/>
      <scheme val="minor"/>
    </font>
    <font>
      <b/>
      <sz val="26"/>
      <color theme="1"/>
      <name val="ＭＳ Ｐゴシック"/>
      <family val="3"/>
      <charset val="128"/>
    </font>
    <font>
      <sz val="11"/>
      <color theme="1"/>
      <name val="ＭＳ Ｐゴシック"/>
      <family val="3"/>
      <charset val="128"/>
    </font>
    <font>
      <sz val="16"/>
      <color theme="1"/>
      <name val="ＭＳ Ｐゴシック"/>
      <family val="3"/>
      <charset val="128"/>
    </font>
    <font>
      <sz val="20"/>
      <color theme="1"/>
      <name val="ＭＳ Ｐゴシック"/>
      <family val="3"/>
      <charset val="128"/>
    </font>
    <font>
      <b/>
      <sz val="14"/>
      <color rgb="FFFF0000"/>
      <name val="ＭＳ Ｐゴシック"/>
      <family val="3"/>
      <charset val="128"/>
    </font>
    <font>
      <b/>
      <sz val="12"/>
      <color theme="1"/>
      <name val="ＭＳ Ｐゴシック"/>
      <family val="3"/>
      <charset val="128"/>
    </font>
    <font>
      <b/>
      <u/>
      <sz val="16"/>
      <color theme="10"/>
      <name val="ＭＳ Ｐゴシック"/>
      <family val="3"/>
      <charset val="128"/>
    </font>
    <font>
      <b/>
      <sz val="16"/>
      <color rgb="FFFF0000"/>
      <name val="ＭＳ Ｐゴシック"/>
      <family val="3"/>
      <charset val="128"/>
    </font>
    <font>
      <sz val="11"/>
      <color rgb="FFFF0000"/>
      <name val="ＭＳ Ｐゴシック"/>
      <family val="3"/>
      <charset val="128"/>
    </font>
    <font>
      <sz val="10"/>
      <color theme="1"/>
      <name val="游ゴシック"/>
      <family val="2"/>
      <charset val="128"/>
      <scheme val="minor"/>
    </font>
    <font>
      <sz val="10"/>
      <color theme="1"/>
      <name val="游ゴシック"/>
      <family val="3"/>
      <charset val="128"/>
      <scheme val="minor"/>
    </font>
    <font>
      <u/>
      <sz val="18"/>
      <color theme="10"/>
      <name val="ＭＳ 明朝"/>
      <family val="1"/>
      <charset val="128"/>
    </font>
    <font>
      <b/>
      <sz val="18"/>
      <color theme="1"/>
      <name val="ＭＳ 明朝"/>
      <family val="1"/>
      <charset val="128"/>
    </font>
    <font>
      <b/>
      <sz val="22"/>
      <color theme="1"/>
      <name val="ＭＳ Ｐゴシック"/>
      <family val="3"/>
      <charset val="128"/>
    </font>
    <font>
      <b/>
      <sz val="24"/>
      <color theme="1"/>
      <name val="ＭＳ Ｐゴシック"/>
      <family val="3"/>
      <charset val="128"/>
    </font>
    <font>
      <b/>
      <sz val="28"/>
      <color theme="1"/>
      <name val="ＭＳ Ｐゴシック"/>
      <family val="3"/>
      <charset val="128"/>
    </font>
    <font>
      <u/>
      <sz val="26"/>
      <color theme="10"/>
      <name val="ＭＳ 明朝"/>
      <family val="1"/>
      <charset val="128"/>
    </font>
    <font>
      <b/>
      <sz val="18"/>
      <color rgb="FFFF0000"/>
      <name val="ＭＳ Ｐゴシック"/>
      <family val="3"/>
      <charset val="128"/>
    </font>
  </fonts>
  <fills count="11">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bgColor indexed="64"/>
      </patternFill>
    </fill>
  </fills>
  <borders count="4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thin">
        <color auto="1"/>
      </bottom>
      <diagonal/>
    </border>
    <border>
      <left/>
      <right style="medium">
        <color auto="1"/>
      </right>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s>
  <cellStyleXfs count="3">
    <xf numFmtId="0" fontId="0" fillId="0" borderId="0">
      <alignment vertical="center"/>
    </xf>
    <xf numFmtId="0" fontId="2" fillId="0" borderId="0" applyNumberFormat="0" applyFill="0" applyBorder="0" applyAlignment="0" applyProtection="0">
      <alignment vertical="center"/>
    </xf>
    <xf numFmtId="6" fontId="8" fillId="0" borderId="0" applyFont="0" applyFill="0" applyBorder="0" applyAlignment="0" applyProtection="0">
      <alignment vertical="center"/>
    </xf>
  </cellStyleXfs>
  <cellXfs count="236">
    <xf numFmtId="0" fontId="0" fillId="0" borderId="0" xfId="0">
      <alignment vertical="center"/>
    </xf>
    <xf numFmtId="0" fontId="0" fillId="0" borderId="0" xfId="0"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lignment vertical="center"/>
    </xf>
    <xf numFmtId="0" fontId="0" fillId="0" borderId="2" xfId="0" applyBorder="1">
      <alignment vertical="center"/>
    </xf>
    <xf numFmtId="176" fontId="0" fillId="0" borderId="5" xfId="0" applyNumberFormat="1" applyBorder="1" applyAlignment="1">
      <alignment horizontal="center" vertical="center"/>
    </xf>
    <xf numFmtId="0" fontId="0" fillId="0" borderId="5" xfId="0" applyBorder="1">
      <alignment vertical="center"/>
    </xf>
    <xf numFmtId="0" fontId="0" fillId="0" borderId="5" xfId="0" applyBorder="1" applyAlignment="1">
      <alignment horizontal="center" vertical="center" wrapText="1"/>
    </xf>
    <xf numFmtId="176" fontId="0" fillId="0" borderId="5" xfId="0" applyNumberFormat="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vertical="center" textRotation="255"/>
    </xf>
    <xf numFmtId="0" fontId="0" fillId="0" borderId="7" xfId="0" applyBorder="1" applyAlignment="1">
      <alignment vertical="center" textRotation="255"/>
    </xf>
    <xf numFmtId="0" fontId="0" fillId="0" borderId="8" xfId="0" applyBorder="1" applyAlignment="1">
      <alignment horizontal="center" vertical="center" wrapText="1"/>
    </xf>
    <xf numFmtId="176" fontId="0" fillId="0" borderId="8" xfId="0" applyNumberFormat="1" applyBorder="1" applyAlignment="1">
      <alignment horizontal="center" vertical="center" wrapText="1"/>
    </xf>
    <xf numFmtId="0" fontId="0" fillId="0" borderId="9" xfId="0" applyBorder="1" applyAlignment="1">
      <alignment horizontal="center" vertical="center" wrapText="1"/>
    </xf>
    <xf numFmtId="0" fontId="3" fillId="0" borderId="0" xfId="0" applyFont="1" applyAlignment="1">
      <alignment horizontal="left" vertical="center" wrapText="1" shrinkToFit="1"/>
    </xf>
    <xf numFmtId="0" fontId="0" fillId="0" borderId="0" xfId="0" applyAlignment="1">
      <alignment horizontal="center" vertical="center"/>
    </xf>
    <xf numFmtId="0" fontId="10"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7" fillId="0" borderId="0" xfId="0" applyFont="1" applyAlignment="1">
      <alignment horizontal="center" vertical="center"/>
    </xf>
    <xf numFmtId="177" fontId="5" fillId="0" borderId="5" xfId="2" applyNumberFormat="1" applyFont="1" applyBorder="1" applyAlignment="1">
      <alignment horizontal="center" vertical="center"/>
    </xf>
    <xf numFmtId="0" fontId="5" fillId="0" borderId="0" xfId="0" applyFont="1">
      <alignment vertical="center"/>
    </xf>
    <xf numFmtId="177" fontId="5" fillId="0" borderId="8" xfId="2" applyNumberFormat="1" applyFont="1" applyBorder="1" applyAlignment="1">
      <alignment horizontal="center" vertical="center"/>
    </xf>
    <xf numFmtId="177" fontId="5" fillId="5" borderId="5" xfId="2" applyNumberFormat="1" applyFont="1" applyFill="1" applyBorder="1" applyProtection="1">
      <alignment vertical="center"/>
    </xf>
    <xf numFmtId="177" fontId="5" fillId="5" borderId="8" xfId="2" applyNumberFormat="1" applyFont="1" applyFill="1" applyBorder="1" applyProtection="1">
      <alignment vertical="center"/>
    </xf>
    <xf numFmtId="0" fontId="5" fillId="5" borderId="6" xfId="0" applyFont="1" applyFill="1" applyBorder="1" applyAlignment="1" applyProtection="1">
      <alignment horizontal="center" vertical="center"/>
      <protection locked="0"/>
    </xf>
    <xf numFmtId="0" fontId="5" fillId="5" borderId="9" xfId="0"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textRotation="255"/>
    </xf>
    <xf numFmtId="0" fontId="19" fillId="0" borderId="5" xfId="0" applyFont="1" applyBorder="1" applyAlignment="1">
      <alignment horizontal="center" vertical="center" wrapText="1"/>
    </xf>
    <xf numFmtId="176" fontId="19" fillId="0" borderId="5" xfId="0" applyNumberFormat="1" applyFont="1" applyBorder="1" applyAlignment="1">
      <alignment horizontal="center" vertical="center" wrapText="1"/>
    </xf>
    <xf numFmtId="0" fontId="19" fillId="0" borderId="8" xfId="0" applyFont="1" applyBorder="1" applyAlignment="1">
      <alignment horizontal="center" vertical="center" wrapText="1"/>
    </xf>
    <xf numFmtId="0" fontId="19" fillId="0" borderId="5" xfId="0" applyFont="1" applyBorder="1" applyAlignment="1">
      <alignment horizontal="center" vertical="center"/>
    </xf>
    <xf numFmtId="0" fontId="18" fillId="0" borderId="5" xfId="0" applyFont="1" applyBorder="1" applyAlignment="1">
      <alignment horizontal="center" vertical="center"/>
    </xf>
    <xf numFmtId="0" fontId="0" fillId="0" borderId="5" xfId="0" applyBorder="1" applyAlignment="1">
      <alignment horizontal="center" vertical="center" wrapText="1" shrinkToFit="1"/>
    </xf>
    <xf numFmtId="0" fontId="0" fillId="0" borderId="8" xfId="0" applyBorder="1">
      <alignment vertical="center"/>
    </xf>
    <xf numFmtId="0" fontId="4" fillId="0" borderId="0" xfId="0" applyFont="1" applyAlignment="1">
      <alignment horizontal="center" vertical="center" wrapText="1" shrinkToFit="1"/>
    </xf>
    <xf numFmtId="0" fontId="4" fillId="0" borderId="0" xfId="0" applyFont="1" applyAlignment="1" applyProtection="1">
      <alignment horizontal="left" vertical="top"/>
      <protection locked="0"/>
    </xf>
    <xf numFmtId="0" fontId="22" fillId="0" borderId="0" xfId="0" applyFont="1" applyAlignment="1">
      <alignment horizontal="center" vertical="center" shrinkToFit="1"/>
    </xf>
    <xf numFmtId="0" fontId="22" fillId="0" borderId="0" xfId="0" applyFont="1" applyAlignment="1">
      <alignment vertical="center" shrinkToFit="1"/>
    </xf>
    <xf numFmtId="0" fontId="5" fillId="0" borderId="0" xfId="0" applyFont="1" applyAlignment="1">
      <alignment vertical="top" wrapText="1"/>
    </xf>
    <xf numFmtId="0" fontId="5" fillId="0" borderId="2" xfId="0" applyFont="1" applyBorder="1" applyAlignment="1">
      <alignment horizontal="center" vertical="center"/>
    </xf>
    <xf numFmtId="0" fontId="5" fillId="0" borderId="3" xfId="0" applyFont="1" applyBorder="1">
      <alignment vertical="center"/>
    </xf>
    <xf numFmtId="0" fontId="0" fillId="0" borderId="4" xfId="0" applyBorder="1" applyAlignment="1">
      <alignment horizontal="center" vertical="center" textRotation="255"/>
    </xf>
    <xf numFmtId="0" fontId="0" fillId="0" borderId="5" xfId="0" applyBorder="1" applyAlignment="1">
      <alignment horizontal="center" vertical="center"/>
    </xf>
    <xf numFmtId="0" fontId="0" fillId="0" borderId="21" xfId="0" applyBorder="1" applyAlignment="1">
      <alignment horizontal="center" vertical="center" textRotation="255"/>
    </xf>
    <xf numFmtId="0" fontId="0" fillId="0" borderId="43" xfId="0" applyBorder="1" applyAlignment="1">
      <alignment horizontal="center" vertical="center" textRotation="255"/>
    </xf>
    <xf numFmtId="0" fontId="0" fillId="0" borderId="44" xfId="0" applyBorder="1" applyAlignment="1">
      <alignment horizontal="center" vertical="center" textRotation="255"/>
    </xf>
    <xf numFmtId="0" fontId="0" fillId="0" borderId="21" xfId="0" applyBorder="1" applyAlignment="1">
      <alignment horizontal="center" vertical="center" textRotation="255" shrinkToFit="1"/>
    </xf>
    <xf numFmtId="0" fontId="0" fillId="0" borderId="44" xfId="0" applyBorder="1" applyAlignment="1">
      <alignment horizontal="center" vertical="center" textRotation="255" shrinkToFit="1"/>
    </xf>
    <xf numFmtId="0" fontId="0" fillId="0" borderId="6" xfId="0" applyBorder="1" applyAlignment="1">
      <alignment horizontal="center" vertical="center"/>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9" fillId="4" borderId="19" xfId="0" applyFont="1" applyFill="1" applyBorder="1" applyAlignment="1">
      <alignment horizontal="center" vertical="center"/>
    </xf>
    <xf numFmtId="0" fontId="9" fillId="4" borderId="35" xfId="0" applyFont="1" applyFill="1" applyBorder="1" applyAlignment="1">
      <alignment horizontal="center" vertical="center"/>
    </xf>
    <xf numFmtId="0" fontId="5" fillId="0" borderId="29" xfId="0" applyFont="1" applyBorder="1" applyAlignment="1">
      <alignment horizontal="center" vertical="center"/>
    </xf>
    <xf numFmtId="0" fontId="5" fillId="0" borderId="31" xfId="0" applyFont="1" applyBorder="1" applyAlignment="1">
      <alignment horizontal="center" vertical="center"/>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30" xfId="0" applyFont="1" applyBorder="1" applyAlignment="1">
      <alignment horizontal="center" vertical="center"/>
    </xf>
    <xf numFmtId="0" fontId="5" fillId="0" borderId="45" xfId="0" applyFont="1" applyBorder="1" applyAlignment="1">
      <alignment horizontal="center" vertical="center"/>
    </xf>
    <xf numFmtId="0" fontId="5" fillId="0" borderId="8"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10" fillId="0" borderId="5" xfId="0" applyFont="1" applyBorder="1" applyAlignment="1">
      <alignment horizontal="center" vertical="center"/>
    </xf>
    <xf numFmtId="0" fontId="4" fillId="0" borderId="5"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6" xfId="0" applyFont="1" applyBorder="1" applyAlignment="1">
      <alignment horizontal="center" vertical="center" shrinkToFit="1"/>
    </xf>
    <xf numFmtId="0" fontId="22" fillId="0" borderId="7" xfId="0" applyFont="1" applyBorder="1" applyAlignment="1">
      <alignment horizontal="center" vertical="center" wrapText="1" shrinkToFit="1"/>
    </xf>
    <xf numFmtId="0" fontId="22" fillId="0" borderId="8" xfId="0" applyFont="1" applyBorder="1" applyAlignment="1">
      <alignment horizontal="center" vertical="center" wrapText="1"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22" fillId="0" borderId="5" xfId="0" applyFont="1" applyBorder="1" applyAlignment="1">
      <alignment horizontal="center" vertical="center"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2" fillId="0" borderId="5" xfId="1" applyBorder="1" applyAlignment="1">
      <alignment horizontal="center" vertical="center" shrinkToFit="1"/>
    </xf>
    <xf numFmtId="0" fontId="15" fillId="0" borderId="5" xfId="1" applyFont="1" applyBorder="1" applyAlignment="1">
      <alignment horizontal="center" vertical="center" shrinkToFit="1"/>
    </xf>
    <xf numFmtId="0" fontId="15" fillId="0" borderId="6" xfId="1" applyFont="1" applyBorder="1" applyAlignment="1">
      <alignment horizontal="center" vertical="center" shrinkToFit="1"/>
    </xf>
    <xf numFmtId="0" fontId="5" fillId="5" borderId="5" xfId="0" applyFont="1" applyFill="1" applyBorder="1" applyAlignment="1">
      <alignment horizontal="center" vertical="center" shrinkToFit="1"/>
    </xf>
    <xf numFmtId="177" fontId="5" fillId="5" borderId="5" xfId="0" applyNumberFormat="1" applyFont="1" applyFill="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wrapText="1"/>
    </xf>
    <xf numFmtId="0" fontId="11" fillId="3" borderId="0" xfId="0" applyFont="1" applyFill="1" applyAlignment="1">
      <alignment horizontal="center" vertical="top" wrapText="1"/>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5" fillId="0" borderId="39" xfId="0" applyFont="1" applyBorder="1" applyAlignment="1">
      <alignment horizontal="center" vertical="center"/>
    </xf>
    <xf numFmtId="0" fontId="5" fillId="0" borderId="20" xfId="0" applyFont="1" applyBorder="1" applyAlignment="1">
      <alignment horizontal="center" vertical="center"/>
    </xf>
    <xf numFmtId="0" fontId="5" fillId="0" borderId="37" xfId="0" applyFont="1" applyBorder="1" applyAlignment="1">
      <alignment horizontal="center" vertical="center"/>
    </xf>
    <xf numFmtId="0" fontId="5" fillId="0" borderId="41" xfId="0" applyFont="1" applyBorder="1" applyAlignment="1">
      <alignment horizontal="center" vertical="center"/>
    </xf>
    <xf numFmtId="0" fontId="5" fillId="0" borderId="35" xfId="0" applyFont="1" applyBorder="1" applyAlignment="1">
      <alignment horizontal="center" vertical="center"/>
    </xf>
    <xf numFmtId="0" fontId="5" fillId="0" borderId="38" xfId="0" applyFont="1" applyBorder="1" applyAlignment="1">
      <alignment horizontal="center" vertical="center"/>
    </xf>
    <xf numFmtId="0" fontId="5" fillId="0" borderId="14" xfId="0" applyFont="1" applyBorder="1" applyAlignment="1">
      <alignment horizontal="center" vertical="center"/>
    </xf>
    <xf numFmtId="0" fontId="22" fillId="0" borderId="5"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3" fillId="0" borderId="19" xfId="0" applyFont="1" applyBorder="1" applyAlignment="1">
      <alignment horizontal="center" vertical="center"/>
    </xf>
    <xf numFmtId="0" fontId="13" fillId="0" borderId="0" xfId="0" applyFont="1" applyAlignment="1">
      <alignment horizontal="center" vertical="center"/>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5" fillId="0" borderId="11" xfId="0" applyFont="1" applyBorder="1" applyAlignment="1">
      <alignment horizontal="center" vertical="center"/>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3" fillId="0" borderId="19" xfId="0" applyFont="1" applyBorder="1" applyAlignment="1">
      <alignment horizontal="left" vertical="center" wrapText="1"/>
    </xf>
    <xf numFmtId="0" fontId="13" fillId="0" borderId="0" xfId="0" applyFont="1" applyAlignment="1">
      <alignment horizontal="left" vertical="center" wrapText="1"/>
    </xf>
    <xf numFmtId="0" fontId="14" fillId="5" borderId="1"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9" fillId="7" borderId="28" xfId="0" applyFont="1" applyFill="1" applyBorder="1" applyAlignment="1">
      <alignment horizontal="center" vertical="center"/>
    </xf>
    <xf numFmtId="0" fontId="9" fillId="7" borderId="17" xfId="0" applyFont="1" applyFill="1" applyBorder="1" applyAlignment="1">
      <alignment horizontal="center" vertical="center"/>
    </xf>
    <xf numFmtId="0" fontId="9" fillId="7" borderId="18" xfId="0" applyFont="1" applyFill="1" applyBorder="1" applyAlignment="1">
      <alignment horizontal="center" vertical="center"/>
    </xf>
    <xf numFmtId="0" fontId="5" fillId="0" borderId="29" xfId="0" applyFont="1" applyBorder="1" applyAlignment="1">
      <alignment horizontal="left" vertical="top" wrapText="1"/>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3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40" xfId="0" applyFont="1" applyBorder="1" applyAlignment="1">
      <alignment vertical="center" wrapText="1"/>
    </xf>
    <xf numFmtId="0" fontId="5" fillId="0" borderId="0" xfId="0" applyFont="1" applyAlignment="1">
      <alignment vertical="center" wrapText="1"/>
    </xf>
    <xf numFmtId="0" fontId="5" fillId="0" borderId="42" xfId="0" applyFont="1" applyBorder="1" applyAlignment="1">
      <alignment vertical="center" wrapText="1"/>
    </xf>
    <xf numFmtId="0" fontId="5" fillId="0" borderId="41" xfId="0" applyFont="1" applyBorder="1" applyAlignment="1">
      <alignment vertical="center" wrapText="1"/>
    </xf>
    <xf numFmtId="0" fontId="5" fillId="0" borderId="35" xfId="0" applyFont="1" applyBorder="1" applyAlignment="1">
      <alignment vertical="center" wrapText="1"/>
    </xf>
    <xf numFmtId="0" fontId="5" fillId="0" borderId="36" xfId="0" applyFont="1" applyBorder="1" applyAlignment="1">
      <alignment vertical="center" wrapText="1"/>
    </xf>
    <xf numFmtId="0" fontId="5" fillId="0" borderId="39" xfId="0" applyFont="1" applyBorder="1" applyAlignment="1">
      <alignment horizontal="left" vertical="center" wrapText="1"/>
    </xf>
    <xf numFmtId="0" fontId="5" fillId="0" borderId="20" xfId="0" applyFont="1" applyBorder="1" applyAlignment="1">
      <alignment horizontal="left" vertical="center" wrapText="1"/>
    </xf>
    <xf numFmtId="0" fontId="5" fillId="0" borderId="33" xfId="0" applyFont="1" applyBorder="1" applyAlignment="1">
      <alignment horizontal="left" vertical="center" wrapText="1"/>
    </xf>
    <xf numFmtId="0" fontId="5" fillId="0" borderId="41"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5" xfId="0" applyFont="1" applyFill="1" applyBorder="1" applyAlignment="1">
      <alignment horizontal="center" vertical="center"/>
    </xf>
    <xf numFmtId="0" fontId="20" fillId="10" borderId="5" xfId="1" applyFont="1" applyFill="1" applyBorder="1" applyAlignment="1">
      <alignment horizontal="center" vertical="center"/>
    </xf>
    <xf numFmtId="0" fontId="21" fillId="10" borderId="5" xfId="0" applyFont="1" applyFill="1" applyBorder="1" applyAlignment="1">
      <alignment horizontal="center" vertical="center"/>
    </xf>
    <xf numFmtId="0" fontId="21" fillId="10" borderId="6" xfId="0" applyFont="1" applyFill="1" applyBorder="1" applyAlignment="1">
      <alignment horizontal="center" vertical="center"/>
    </xf>
    <xf numFmtId="0" fontId="22" fillId="10" borderId="4" xfId="0" applyFont="1" applyFill="1" applyBorder="1" applyAlignment="1">
      <alignment horizontal="center" vertical="center"/>
    </xf>
    <xf numFmtId="0" fontId="22" fillId="10" borderId="5" xfId="0" applyFont="1" applyFill="1" applyBorder="1" applyAlignment="1">
      <alignment horizontal="center" vertical="center"/>
    </xf>
    <xf numFmtId="0" fontId="25" fillId="10" borderId="5" xfId="1" applyFont="1" applyFill="1" applyBorder="1" applyAlignment="1">
      <alignment horizontal="center" vertical="center"/>
    </xf>
    <xf numFmtId="0" fontId="25" fillId="10" borderId="6" xfId="1" applyFont="1" applyFill="1" applyBorder="1" applyAlignment="1">
      <alignment horizontal="center" vertical="center"/>
    </xf>
    <xf numFmtId="0" fontId="5" fillId="8" borderId="5" xfId="0" applyFont="1" applyFill="1" applyBorder="1" applyAlignment="1">
      <alignment horizontal="center" vertical="center" shrinkToFit="1"/>
    </xf>
    <xf numFmtId="0" fontId="5" fillId="8" borderId="5" xfId="0" applyFont="1" applyFill="1" applyBorder="1" applyAlignment="1">
      <alignment horizontal="center" vertical="center"/>
    </xf>
    <xf numFmtId="0" fontId="5" fillId="8" borderId="6" xfId="0" applyFont="1" applyFill="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5" fillId="0" borderId="2" xfId="0" applyFont="1" applyBorder="1" applyAlignment="1">
      <alignment horizontal="center" vertical="center"/>
    </xf>
    <xf numFmtId="0" fontId="5" fillId="0" borderId="28" xfId="0" applyFont="1" applyBorder="1" applyAlignment="1">
      <alignment horizontal="center" vertical="center"/>
    </xf>
    <xf numFmtId="0" fontId="5" fillId="0" borderId="4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5" borderId="8" xfId="0" applyFont="1" applyFill="1" applyBorder="1" applyAlignment="1">
      <alignment horizontal="center" vertical="center" shrinkToFit="1"/>
    </xf>
    <xf numFmtId="177" fontId="5" fillId="5" borderId="8" xfId="0" applyNumberFormat="1" applyFont="1" applyFill="1" applyBorder="1" applyAlignment="1">
      <alignment horizontal="center" vertical="center"/>
    </xf>
    <xf numFmtId="0" fontId="6" fillId="9" borderId="23" xfId="0" applyFont="1" applyFill="1" applyBorder="1" applyAlignment="1">
      <alignment horizontal="center" vertical="center"/>
    </xf>
    <xf numFmtId="0" fontId="6" fillId="9" borderId="19" xfId="0" applyFont="1" applyFill="1" applyBorder="1" applyAlignment="1">
      <alignment horizontal="center" vertical="center"/>
    </xf>
    <xf numFmtId="0" fontId="6" fillId="9" borderId="24" xfId="0" applyFont="1" applyFill="1" applyBorder="1" applyAlignment="1">
      <alignment horizontal="center" vertical="center"/>
    </xf>
    <xf numFmtId="0" fontId="6" fillId="9" borderId="41" xfId="0" applyFont="1" applyFill="1" applyBorder="1" applyAlignment="1">
      <alignment horizontal="center" vertical="center"/>
    </xf>
    <xf numFmtId="0" fontId="6" fillId="9" borderId="35" xfId="0" applyFont="1" applyFill="1" applyBorder="1" applyAlignment="1">
      <alignment horizontal="center" vertical="center"/>
    </xf>
    <xf numFmtId="0" fontId="6" fillId="9" borderId="36" xfId="0" applyFont="1" applyFill="1" applyBorder="1" applyAlignment="1">
      <alignment horizontal="center" vertical="center"/>
    </xf>
    <xf numFmtId="0" fontId="4" fillId="0" borderId="39" xfId="0" applyFont="1" applyBorder="1" applyAlignment="1" applyProtection="1">
      <alignment horizontal="left" vertical="top"/>
      <protection locked="0"/>
    </xf>
    <xf numFmtId="0" fontId="4" fillId="0" borderId="20" xfId="0" applyFont="1" applyBorder="1" applyAlignment="1" applyProtection="1">
      <alignment horizontal="left" vertical="top"/>
      <protection locked="0"/>
    </xf>
    <xf numFmtId="0" fontId="4" fillId="0" borderId="33" xfId="0" applyFont="1" applyBorder="1" applyAlignment="1" applyProtection="1">
      <alignment horizontal="left" vertical="top"/>
      <protection locked="0"/>
    </xf>
    <xf numFmtId="0" fontId="4" fillId="0" borderId="40"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42" xfId="0" applyFont="1" applyBorder="1" applyAlignment="1" applyProtection="1">
      <alignment horizontal="left" vertical="top"/>
      <protection locked="0"/>
    </xf>
    <xf numFmtId="0" fontId="4" fillId="0" borderId="25" xfId="0" applyFont="1" applyBorder="1" applyAlignment="1" applyProtection="1">
      <alignment horizontal="left" vertical="top"/>
      <protection locked="0"/>
    </xf>
    <xf numFmtId="0" fontId="4" fillId="0" borderId="26" xfId="0" applyFont="1" applyBorder="1" applyAlignment="1" applyProtection="1">
      <alignment horizontal="left" vertical="top"/>
      <protection locked="0"/>
    </xf>
    <xf numFmtId="0" fontId="4" fillId="0" borderId="27" xfId="0" applyFont="1" applyBorder="1" applyAlignment="1" applyProtection="1">
      <alignment horizontal="left" vertical="top"/>
      <protection locked="0"/>
    </xf>
    <xf numFmtId="0" fontId="4" fillId="0" borderId="29" xfId="0" applyFont="1" applyBorder="1" applyAlignment="1">
      <alignment horizontal="center" vertical="center"/>
    </xf>
    <xf numFmtId="0" fontId="4" fillId="0" borderId="14" xfId="0" applyFont="1" applyBorder="1" applyAlignment="1">
      <alignment horizontal="center" vertical="center"/>
    </xf>
    <xf numFmtId="0" fontId="4" fillId="0" borderId="31" xfId="0" applyFont="1" applyBorder="1" applyAlignment="1">
      <alignment horizontal="center" vertical="center"/>
    </xf>
    <xf numFmtId="0" fontId="4" fillId="0" borderId="39" xfId="0" applyFont="1" applyBorder="1" applyAlignment="1">
      <alignment horizontal="center" vertical="center"/>
    </xf>
    <xf numFmtId="0" fontId="4" fillId="0" borderId="20" xfId="0" applyFont="1" applyBorder="1" applyAlignment="1">
      <alignment horizontal="center" vertical="center"/>
    </xf>
    <xf numFmtId="0" fontId="4" fillId="0" borderId="37" xfId="0" applyFont="1" applyBorder="1" applyAlignment="1">
      <alignment horizontal="center" vertical="center"/>
    </xf>
    <xf numFmtId="0" fontId="4" fillId="0" borderId="41" xfId="0" applyFont="1" applyBorder="1" applyAlignment="1">
      <alignment horizontal="center" vertical="center"/>
    </xf>
    <xf numFmtId="0" fontId="4" fillId="0" borderId="35" xfId="0" applyFont="1" applyBorder="1" applyAlignment="1">
      <alignment horizontal="center" vertical="center"/>
    </xf>
    <xf numFmtId="0" fontId="4" fillId="0" borderId="38" xfId="0" applyFont="1" applyBorder="1" applyAlignment="1">
      <alignment horizontal="center" vertical="center"/>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5" fillId="0" borderId="39" xfId="0" applyFont="1" applyBorder="1" applyAlignment="1">
      <alignment horizontal="left" vertical="top" wrapText="1"/>
    </xf>
    <xf numFmtId="0" fontId="5" fillId="0" borderId="20" xfId="0" applyFont="1" applyBorder="1" applyAlignment="1">
      <alignment horizontal="left" vertical="top" wrapText="1"/>
    </xf>
    <xf numFmtId="0" fontId="5" fillId="0" borderId="33" xfId="0" applyFont="1" applyBorder="1" applyAlignment="1">
      <alignment horizontal="left" vertical="top" wrapText="1"/>
    </xf>
    <xf numFmtId="0" fontId="5" fillId="0" borderId="40" xfId="0" applyFont="1" applyBorder="1" applyAlignment="1">
      <alignment horizontal="left" vertical="top" wrapText="1"/>
    </xf>
    <xf numFmtId="0" fontId="5" fillId="0" borderId="0" xfId="0" applyFont="1" applyAlignment="1">
      <alignment horizontal="left" vertical="top" wrapText="1"/>
    </xf>
    <xf numFmtId="0" fontId="5" fillId="0" borderId="42" xfId="0" applyFont="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horizontal="left" vertical="top" wrapText="1"/>
    </xf>
    <xf numFmtId="0" fontId="5" fillId="0" borderId="22"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cellXfs>
  <cellStyles count="3">
    <cellStyle name="ハイパーリンク" xfId="1" builtinId="8"/>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g"/><Relationship Id="rId39" Type="http://schemas.openxmlformats.org/officeDocument/2006/relationships/image" Target="../media/image39.jpg"/><Relationship Id="rId21" Type="http://schemas.openxmlformats.org/officeDocument/2006/relationships/image" Target="../media/image21.jpeg"/><Relationship Id="rId34" Type="http://schemas.openxmlformats.org/officeDocument/2006/relationships/image" Target="../media/image34.jp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jp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jp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s>
</file>

<file path=xl/drawings/_rels/drawing2.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43.png"/><Relationship Id="rId1" Type="http://schemas.openxmlformats.org/officeDocument/2006/relationships/image" Target="../media/image42.png"/></Relationships>
</file>

<file path=xl/drawings/drawing1.xml><?xml version="1.0" encoding="utf-8"?>
<xdr:wsDr xmlns:xdr="http://schemas.openxmlformats.org/drawingml/2006/spreadsheetDrawing" xmlns:a="http://schemas.openxmlformats.org/drawingml/2006/main">
  <xdr:oneCellAnchor>
    <xdr:from>
      <xdr:col>1</xdr:col>
      <xdr:colOff>142875</xdr:colOff>
      <xdr:row>13</xdr:row>
      <xdr:rowOff>27573</xdr:rowOff>
    </xdr:from>
    <xdr:ext cx="714375" cy="476711"/>
    <xdr:pic>
      <xdr:nvPicPr>
        <xdr:cNvPr id="15" name="図 14">
          <a:extLst>
            <a:ext uri="{FF2B5EF4-FFF2-40B4-BE49-F238E27FC236}">
              <a16:creationId xmlns:a16="http://schemas.microsoft.com/office/drawing/2014/main" id="{92208E6B-C78E-4E28-965B-A661C2E324A4}"/>
            </a:ext>
          </a:extLst>
        </xdr:cNvPr>
        <xdr:cNvPicPr>
          <a:picLocks noChangeAspect="1"/>
        </xdr:cNvPicPr>
      </xdr:nvPicPr>
      <xdr:blipFill>
        <a:blip xmlns:r="http://schemas.openxmlformats.org/officeDocument/2006/relationships" r:embed="rId1"/>
        <a:stretch>
          <a:fillRect/>
        </a:stretch>
      </xdr:blipFill>
      <xdr:spPr>
        <a:xfrm>
          <a:off x="824664" y="3687178"/>
          <a:ext cx="714375" cy="476711"/>
        </a:xfrm>
        <a:prstGeom prst="rect">
          <a:avLst/>
        </a:prstGeom>
      </xdr:spPr>
    </xdr:pic>
    <xdr:clientData/>
  </xdr:oneCellAnchor>
  <xdr:twoCellAnchor editAs="oneCell">
    <xdr:from>
      <xdr:col>1</xdr:col>
      <xdr:colOff>228600</xdr:colOff>
      <xdr:row>14</xdr:row>
      <xdr:rowOff>26098</xdr:rowOff>
    </xdr:from>
    <xdr:to>
      <xdr:col>1</xdr:col>
      <xdr:colOff>676275</xdr:colOff>
      <xdr:row>14</xdr:row>
      <xdr:rowOff>371474</xdr:rowOff>
    </xdr:to>
    <xdr:pic>
      <xdr:nvPicPr>
        <xdr:cNvPr id="7" name="図 6">
          <a:extLst>
            <a:ext uri="{FF2B5EF4-FFF2-40B4-BE49-F238E27FC236}">
              <a16:creationId xmlns:a16="http://schemas.microsoft.com/office/drawing/2014/main" id="{5A3D7477-BA16-4210-8707-3C974EC82C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3664648"/>
          <a:ext cx="447675" cy="345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228601</xdr:colOff>
      <xdr:row>17</xdr:row>
      <xdr:rowOff>19016</xdr:rowOff>
    </xdr:from>
    <xdr:to>
      <xdr:col>1</xdr:col>
      <xdr:colOff>723901</xdr:colOff>
      <xdr:row>17</xdr:row>
      <xdr:rowOff>381000</xdr:rowOff>
    </xdr:to>
    <xdr:pic>
      <xdr:nvPicPr>
        <xdr:cNvPr id="10" name="図 9">
          <a:extLst>
            <a:ext uri="{FF2B5EF4-FFF2-40B4-BE49-F238E27FC236}">
              <a16:creationId xmlns:a16="http://schemas.microsoft.com/office/drawing/2014/main" id="{A6667DDF-68F7-49F0-962B-256696F5D7A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14401" y="5705441"/>
          <a:ext cx="495300" cy="361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304800</xdr:colOff>
      <xdr:row>36</xdr:row>
      <xdr:rowOff>111360</xdr:rowOff>
    </xdr:from>
    <xdr:to>
      <xdr:col>1</xdr:col>
      <xdr:colOff>676275</xdr:colOff>
      <xdr:row>36</xdr:row>
      <xdr:rowOff>476249</xdr:rowOff>
    </xdr:to>
    <xdr:pic>
      <xdr:nvPicPr>
        <xdr:cNvPr id="22" name="図 21">
          <a:extLst>
            <a:ext uri="{FF2B5EF4-FFF2-40B4-BE49-F238E27FC236}">
              <a16:creationId xmlns:a16="http://schemas.microsoft.com/office/drawing/2014/main" id="{BA7E87D1-0501-470A-B97E-3DA435CB2DC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90600" y="12236685"/>
          <a:ext cx="371475" cy="364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219075</xdr:colOff>
      <xdr:row>2</xdr:row>
      <xdr:rowOff>61575</xdr:rowOff>
    </xdr:from>
    <xdr:to>
      <xdr:col>1</xdr:col>
      <xdr:colOff>761269</xdr:colOff>
      <xdr:row>4</xdr:row>
      <xdr:rowOff>180975</xdr:rowOff>
    </xdr:to>
    <xdr:pic>
      <xdr:nvPicPr>
        <xdr:cNvPr id="228" name="図 227">
          <a:extLst>
            <a:ext uri="{FF2B5EF4-FFF2-40B4-BE49-F238E27FC236}">
              <a16:creationId xmlns:a16="http://schemas.microsoft.com/office/drawing/2014/main" id="{A9F5BDA2-BDCF-4DB9-92EA-EA3B703AD65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04875" y="547350"/>
          <a:ext cx="542194" cy="595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228600</xdr:colOff>
      <xdr:row>5</xdr:row>
      <xdr:rowOff>19050</xdr:rowOff>
    </xdr:from>
    <xdr:to>
      <xdr:col>1</xdr:col>
      <xdr:colOff>768030</xdr:colOff>
      <xdr:row>5</xdr:row>
      <xdr:rowOff>409575</xdr:rowOff>
    </xdr:to>
    <xdr:pic>
      <xdr:nvPicPr>
        <xdr:cNvPr id="229" name="図 228">
          <a:extLst>
            <a:ext uri="{FF2B5EF4-FFF2-40B4-BE49-F238E27FC236}">
              <a16:creationId xmlns:a16="http://schemas.microsoft.com/office/drawing/2014/main" id="{6012FA2C-0DA0-4997-9BFA-380097FDC55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14400" y="1219200"/>
          <a:ext cx="53943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180974</xdr:colOff>
      <xdr:row>6</xdr:row>
      <xdr:rowOff>60812</xdr:rowOff>
    </xdr:from>
    <xdr:to>
      <xdr:col>1</xdr:col>
      <xdr:colOff>800099</xdr:colOff>
      <xdr:row>8</xdr:row>
      <xdr:rowOff>232263</xdr:rowOff>
    </xdr:to>
    <xdr:pic>
      <xdr:nvPicPr>
        <xdr:cNvPr id="230" name="図 229">
          <a:extLst>
            <a:ext uri="{FF2B5EF4-FFF2-40B4-BE49-F238E27FC236}">
              <a16:creationId xmlns:a16="http://schemas.microsoft.com/office/drawing/2014/main" id="{1D54672F-ADF5-4FEF-B4E9-391B1F0B9F9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66774" y="1708637"/>
          <a:ext cx="619125" cy="762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271321</xdr:colOff>
      <xdr:row>9</xdr:row>
      <xdr:rowOff>85725</xdr:rowOff>
    </xdr:from>
    <xdr:to>
      <xdr:col>1</xdr:col>
      <xdr:colOff>724336</xdr:colOff>
      <xdr:row>10</xdr:row>
      <xdr:rowOff>266700</xdr:rowOff>
    </xdr:to>
    <xdr:pic>
      <xdr:nvPicPr>
        <xdr:cNvPr id="231" name="図 230">
          <a:extLst>
            <a:ext uri="{FF2B5EF4-FFF2-40B4-BE49-F238E27FC236}">
              <a16:creationId xmlns:a16="http://schemas.microsoft.com/office/drawing/2014/main" id="{3777905A-DA9C-4941-863A-5D61D64F8F0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57121" y="2609850"/>
          <a:ext cx="45301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200024</xdr:colOff>
      <xdr:row>11</xdr:row>
      <xdr:rowOff>61271</xdr:rowOff>
    </xdr:from>
    <xdr:to>
      <xdr:col>1</xdr:col>
      <xdr:colOff>761999</xdr:colOff>
      <xdr:row>11</xdr:row>
      <xdr:rowOff>438910</xdr:rowOff>
    </xdr:to>
    <xdr:pic>
      <xdr:nvPicPr>
        <xdr:cNvPr id="232" name="図 231">
          <a:extLst>
            <a:ext uri="{FF2B5EF4-FFF2-40B4-BE49-F238E27FC236}">
              <a16:creationId xmlns:a16="http://schemas.microsoft.com/office/drawing/2014/main" id="{85D0312D-B4A8-431F-BE42-BE4459771C6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85824" y="3194996"/>
          <a:ext cx="561975" cy="377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276225</xdr:colOff>
      <xdr:row>14</xdr:row>
      <xdr:rowOff>26098</xdr:rowOff>
    </xdr:from>
    <xdr:to>
      <xdr:col>1</xdr:col>
      <xdr:colOff>723900</xdr:colOff>
      <xdr:row>14</xdr:row>
      <xdr:rowOff>371474</xdr:rowOff>
    </xdr:to>
    <xdr:pic>
      <xdr:nvPicPr>
        <xdr:cNvPr id="233" name="図 232">
          <a:extLst>
            <a:ext uri="{FF2B5EF4-FFF2-40B4-BE49-F238E27FC236}">
              <a16:creationId xmlns:a16="http://schemas.microsoft.com/office/drawing/2014/main" id="{1F195383-CA9A-4CA9-82B3-ABA7A2C52A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2025" y="3664648"/>
          <a:ext cx="447675" cy="345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15</xdr:row>
      <xdr:rowOff>101243</xdr:rowOff>
    </xdr:from>
    <xdr:to>
      <xdr:col>1</xdr:col>
      <xdr:colOff>847725</xdr:colOff>
      <xdr:row>15</xdr:row>
      <xdr:rowOff>581025</xdr:rowOff>
    </xdr:to>
    <xdr:pic>
      <xdr:nvPicPr>
        <xdr:cNvPr id="234" name="図 233">
          <a:extLst>
            <a:ext uri="{FF2B5EF4-FFF2-40B4-BE49-F238E27FC236}">
              <a16:creationId xmlns:a16="http://schemas.microsoft.com/office/drawing/2014/main" id="{BDC51E64-19B1-46F4-88F6-3AC39D19A8B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19150" y="4139843"/>
          <a:ext cx="714375" cy="479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228601</xdr:colOff>
      <xdr:row>17</xdr:row>
      <xdr:rowOff>19016</xdr:rowOff>
    </xdr:from>
    <xdr:to>
      <xdr:col>1</xdr:col>
      <xdr:colOff>723901</xdr:colOff>
      <xdr:row>17</xdr:row>
      <xdr:rowOff>381000</xdr:rowOff>
    </xdr:to>
    <xdr:pic>
      <xdr:nvPicPr>
        <xdr:cNvPr id="236" name="図 235">
          <a:extLst>
            <a:ext uri="{FF2B5EF4-FFF2-40B4-BE49-F238E27FC236}">
              <a16:creationId xmlns:a16="http://schemas.microsoft.com/office/drawing/2014/main" id="{2EED8E92-40C4-4874-8D6C-3F6903F30FD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14401" y="5505416"/>
          <a:ext cx="495300" cy="361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314325</xdr:colOff>
      <xdr:row>18</xdr:row>
      <xdr:rowOff>19050</xdr:rowOff>
    </xdr:from>
    <xdr:to>
      <xdr:col>1</xdr:col>
      <xdr:colOff>666750</xdr:colOff>
      <xdr:row>18</xdr:row>
      <xdr:rowOff>371475</xdr:rowOff>
    </xdr:to>
    <xdr:pic>
      <xdr:nvPicPr>
        <xdr:cNvPr id="237" name="図 236">
          <a:extLst>
            <a:ext uri="{FF2B5EF4-FFF2-40B4-BE49-F238E27FC236}">
              <a16:creationId xmlns:a16="http://schemas.microsoft.com/office/drawing/2014/main" id="{A7DBB747-E2F8-4C4F-9872-4C384E5EA0E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000125" y="5915025"/>
          <a:ext cx="352425"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238126</xdr:colOff>
      <xdr:row>23</xdr:row>
      <xdr:rowOff>146688</xdr:rowOff>
    </xdr:from>
    <xdr:to>
      <xdr:col>1</xdr:col>
      <xdr:colOff>714376</xdr:colOff>
      <xdr:row>24</xdr:row>
      <xdr:rowOff>219075</xdr:rowOff>
    </xdr:to>
    <xdr:pic>
      <xdr:nvPicPr>
        <xdr:cNvPr id="241" name="図 240">
          <a:extLst>
            <a:ext uri="{FF2B5EF4-FFF2-40B4-BE49-F238E27FC236}">
              <a16:creationId xmlns:a16="http://schemas.microsoft.com/office/drawing/2014/main" id="{351B6EA8-5E82-4A21-A368-1FA1AB4E6B25}"/>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23926" y="8023863"/>
          <a:ext cx="476250" cy="367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180976</xdr:colOff>
      <xdr:row>25</xdr:row>
      <xdr:rowOff>73707</xdr:rowOff>
    </xdr:from>
    <xdr:to>
      <xdr:col>1</xdr:col>
      <xdr:colOff>809626</xdr:colOff>
      <xdr:row>26</xdr:row>
      <xdr:rowOff>257175</xdr:rowOff>
    </xdr:to>
    <xdr:pic>
      <xdr:nvPicPr>
        <xdr:cNvPr id="242" name="図 241">
          <a:extLst>
            <a:ext uri="{FF2B5EF4-FFF2-40B4-BE49-F238E27FC236}">
              <a16:creationId xmlns:a16="http://schemas.microsoft.com/office/drawing/2014/main" id="{673E42D0-96A1-428C-801C-0899206E50E4}"/>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66776" y="8560482"/>
          <a:ext cx="628650" cy="459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276225</xdr:colOff>
      <xdr:row>30</xdr:row>
      <xdr:rowOff>38099</xdr:rowOff>
    </xdr:from>
    <xdr:to>
      <xdr:col>1</xdr:col>
      <xdr:colOff>714866</xdr:colOff>
      <xdr:row>30</xdr:row>
      <xdr:rowOff>485774</xdr:rowOff>
    </xdr:to>
    <xdr:pic>
      <xdr:nvPicPr>
        <xdr:cNvPr id="244" name="図 243">
          <a:extLst>
            <a:ext uri="{FF2B5EF4-FFF2-40B4-BE49-F238E27FC236}">
              <a16:creationId xmlns:a16="http://schemas.microsoft.com/office/drawing/2014/main" id="{433C84C4-3610-4BED-9F20-207EA3CF4007}"/>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62025" y="10296524"/>
          <a:ext cx="438641"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323850</xdr:colOff>
      <xdr:row>36</xdr:row>
      <xdr:rowOff>104775</xdr:rowOff>
    </xdr:from>
    <xdr:to>
      <xdr:col>1</xdr:col>
      <xdr:colOff>704850</xdr:colOff>
      <xdr:row>36</xdr:row>
      <xdr:rowOff>476028</xdr:rowOff>
    </xdr:to>
    <xdr:pic>
      <xdr:nvPicPr>
        <xdr:cNvPr id="245" name="図 244">
          <a:extLst>
            <a:ext uri="{FF2B5EF4-FFF2-40B4-BE49-F238E27FC236}">
              <a16:creationId xmlns:a16="http://schemas.microsoft.com/office/drawing/2014/main" id="{376AAA8E-A400-4655-ADE4-D6FECAC7685B}"/>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09650" y="12230100"/>
          <a:ext cx="381000" cy="3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304800</xdr:colOff>
      <xdr:row>40</xdr:row>
      <xdr:rowOff>54210</xdr:rowOff>
    </xdr:from>
    <xdr:to>
      <xdr:col>1</xdr:col>
      <xdr:colOff>676275</xdr:colOff>
      <xdr:row>40</xdr:row>
      <xdr:rowOff>419099</xdr:rowOff>
    </xdr:to>
    <xdr:pic>
      <xdr:nvPicPr>
        <xdr:cNvPr id="247" name="図 246">
          <a:extLst>
            <a:ext uri="{FF2B5EF4-FFF2-40B4-BE49-F238E27FC236}">
              <a16:creationId xmlns:a16="http://schemas.microsoft.com/office/drawing/2014/main" id="{B06D74B1-C9FD-4C0C-AA50-A66D19B6799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90600" y="14446485"/>
          <a:ext cx="371475" cy="364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295275</xdr:colOff>
      <xdr:row>41</xdr:row>
      <xdr:rowOff>62241</xdr:rowOff>
    </xdr:from>
    <xdr:to>
      <xdr:col>1</xdr:col>
      <xdr:colOff>704850</xdr:colOff>
      <xdr:row>41</xdr:row>
      <xdr:rowOff>466724</xdr:rowOff>
    </xdr:to>
    <xdr:pic>
      <xdr:nvPicPr>
        <xdr:cNvPr id="248" name="図 247">
          <a:extLst>
            <a:ext uri="{FF2B5EF4-FFF2-40B4-BE49-F238E27FC236}">
              <a16:creationId xmlns:a16="http://schemas.microsoft.com/office/drawing/2014/main" id="{F7313518-48ED-4817-AD18-E7412034105B}"/>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81075" y="14930766"/>
          <a:ext cx="409575" cy="404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285750</xdr:colOff>
      <xdr:row>43</xdr:row>
      <xdr:rowOff>57150</xdr:rowOff>
    </xdr:from>
    <xdr:to>
      <xdr:col>1</xdr:col>
      <xdr:colOff>694590</xdr:colOff>
      <xdr:row>43</xdr:row>
      <xdr:rowOff>466725</xdr:rowOff>
    </xdr:to>
    <xdr:pic>
      <xdr:nvPicPr>
        <xdr:cNvPr id="250" name="図 249">
          <a:extLst>
            <a:ext uri="{FF2B5EF4-FFF2-40B4-BE49-F238E27FC236}">
              <a16:creationId xmlns:a16="http://schemas.microsoft.com/office/drawing/2014/main" id="{726C00CB-0C59-4CCA-9586-B12A5CCA627F}"/>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71550" y="15925800"/>
          <a:ext cx="40884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276226</xdr:colOff>
      <xdr:row>44</xdr:row>
      <xdr:rowOff>48453</xdr:rowOff>
    </xdr:from>
    <xdr:to>
      <xdr:col>1</xdr:col>
      <xdr:colOff>714376</xdr:colOff>
      <xdr:row>44</xdr:row>
      <xdr:rowOff>504825</xdr:rowOff>
    </xdr:to>
    <xdr:pic>
      <xdr:nvPicPr>
        <xdr:cNvPr id="251" name="図 250">
          <a:extLst>
            <a:ext uri="{FF2B5EF4-FFF2-40B4-BE49-F238E27FC236}">
              <a16:creationId xmlns:a16="http://schemas.microsoft.com/office/drawing/2014/main" id="{542C6A8C-D9BC-4372-81CD-43B0C4B37F2D}"/>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62026" y="16402878"/>
          <a:ext cx="438150" cy="456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27</xdr:row>
      <xdr:rowOff>68686</xdr:rowOff>
    </xdr:from>
    <xdr:to>
      <xdr:col>1</xdr:col>
      <xdr:colOff>885825</xdr:colOff>
      <xdr:row>27</xdr:row>
      <xdr:rowOff>544659</xdr:rowOff>
    </xdr:to>
    <xdr:pic>
      <xdr:nvPicPr>
        <xdr:cNvPr id="254" name="図 253">
          <a:extLst>
            <a:ext uri="{FF2B5EF4-FFF2-40B4-BE49-F238E27FC236}">
              <a16:creationId xmlns:a16="http://schemas.microsoft.com/office/drawing/2014/main" id="{39B5BCD4-DFE5-4251-95A5-AC4E73910F7C}"/>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00100" y="9117436"/>
          <a:ext cx="771525" cy="475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266700</xdr:colOff>
      <xdr:row>31</xdr:row>
      <xdr:rowOff>28575</xdr:rowOff>
    </xdr:from>
    <xdr:to>
      <xdr:col>1</xdr:col>
      <xdr:colOff>737348</xdr:colOff>
      <xdr:row>31</xdr:row>
      <xdr:rowOff>448889</xdr:rowOff>
    </xdr:to>
    <xdr:pic>
      <xdr:nvPicPr>
        <xdr:cNvPr id="255" name="図 254">
          <a:extLst>
            <a:ext uri="{FF2B5EF4-FFF2-40B4-BE49-F238E27FC236}">
              <a16:creationId xmlns:a16="http://schemas.microsoft.com/office/drawing/2014/main" id="{73D896C8-C941-4838-AFA4-1167DD66DCC6}"/>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952500" y="10810875"/>
          <a:ext cx="470648" cy="420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142875</xdr:colOff>
      <xdr:row>32</xdr:row>
      <xdr:rowOff>39603</xdr:rowOff>
    </xdr:from>
    <xdr:to>
      <xdr:col>1</xdr:col>
      <xdr:colOff>848846</xdr:colOff>
      <xdr:row>32</xdr:row>
      <xdr:rowOff>541421</xdr:rowOff>
    </xdr:to>
    <xdr:pic>
      <xdr:nvPicPr>
        <xdr:cNvPr id="256" name="図 255">
          <a:extLst>
            <a:ext uri="{FF2B5EF4-FFF2-40B4-BE49-F238E27FC236}">
              <a16:creationId xmlns:a16="http://schemas.microsoft.com/office/drawing/2014/main" id="{885C0DCB-92C3-40F4-B88E-6F92F29B320A}"/>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824664" y="13284366"/>
          <a:ext cx="705971" cy="501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285750</xdr:colOff>
      <xdr:row>45</xdr:row>
      <xdr:rowOff>47625</xdr:rowOff>
    </xdr:from>
    <xdr:to>
      <xdr:col>1</xdr:col>
      <xdr:colOff>733985</xdr:colOff>
      <xdr:row>45</xdr:row>
      <xdr:rowOff>505386</xdr:rowOff>
    </xdr:to>
    <xdr:pic>
      <xdr:nvPicPr>
        <xdr:cNvPr id="257" name="図 256">
          <a:extLst>
            <a:ext uri="{FF2B5EF4-FFF2-40B4-BE49-F238E27FC236}">
              <a16:creationId xmlns:a16="http://schemas.microsoft.com/office/drawing/2014/main" id="{9152D100-E501-4755-B664-F1847F1DF4E5}"/>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971550" y="16925925"/>
          <a:ext cx="448235" cy="457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129412</xdr:colOff>
      <xdr:row>36</xdr:row>
      <xdr:rowOff>43185</xdr:rowOff>
    </xdr:from>
    <xdr:to>
      <xdr:col>1</xdr:col>
      <xdr:colOff>880207</xdr:colOff>
      <xdr:row>36</xdr:row>
      <xdr:rowOff>465553</xdr:rowOff>
    </xdr:to>
    <xdr:pic>
      <xdr:nvPicPr>
        <xdr:cNvPr id="259" name="図 258">
          <a:extLst>
            <a:ext uri="{FF2B5EF4-FFF2-40B4-BE49-F238E27FC236}">
              <a16:creationId xmlns:a16="http://schemas.microsoft.com/office/drawing/2014/main" id="{A0592D8B-7248-46B2-B4EB-122AD51F69C6}"/>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15212" y="15996199"/>
          <a:ext cx="750795" cy="42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167655</xdr:colOff>
      <xdr:row>37</xdr:row>
      <xdr:rowOff>28930</xdr:rowOff>
    </xdr:from>
    <xdr:to>
      <xdr:col>1</xdr:col>
      <xdr:colOff>794657</xdr:colOff>
      <xdr:row>37</xdr:row>
      <xdr:rowOff>464152</xdr:rowOff>
    </xdr:to>
    <xdr:pic>
      <xdr:nvPicPr>
        <xdr:cNvPr id="260" name="図 259">
          <a:extLst>
            <a:ext uri="{FF2B5EF4-FFF2-40B4-BE49-F238E27FC236}">
              <a16:creationId xmlns:a16="http://schemas.microsoft.com/office/drawing/2014/main" id="{52BBE527-C820-4378-998B-605C2541F151}"/>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853455" y="16466359"/>
          <a:ext cx="627002" cy="435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104776</xdr:colOff>
      <xdr:row>16</xdr:row>
      <xdr:rowOff>152400</xdr:rowOff>
    </xdr:from>
    <xdr:to>
      <xdr:col>1</xdr:col>
      <xdr:colOff>890838</xdr:colOff>
      <xdr:row>16</xdr:row>
      <xdr:rowOff>609599</xdr:rowOff>
    </xdr:to>
    <xdr:pic>
      <xdr:nvPicPr>
        <xdr:cNvPr id="31" name="図 30">
          <a:extLst>
            <a:ext uri="{FF2B5EF4-FFF2-40B4-BE49-F238E27FC236}">
              <a16:creationId xmlns:a16="http://schemas.microsoft.com/office/drawing/2014/main" id="{006C0AB2-D144-4715-9112-637E35B9AB46}"/>
            </a:ext>
          </a:extLst>
        </xdr:cNvPr>
        <xdr:cNvPicPr>
          <a:picLocks noChangeAspect="1"/>
        </xdr:cNvPicPr>
      </xdr:nvPicPr>
      <xdr:blipFill>
        <a:blip xmlns:r="http://schemas.openxmlformats.org/officeDocument/2006/relationships" r:embed="rId25"/>
        <a:stretch>
          <a:fillRect/>
        </a:stretch>
      </xdr:blipFill>
      <xdr:spPr>
        <a:xfrm>
          <a:off x="790576" y="4838700"/>
          <a:ext cx="786062" cy="457199"/>
        </a:xfrm>
        <a:prstGeom prst="rect">
          <a:avLst/>
        </a:prstGeom>
      </xdr:spPr>
    </xdr:pic>
    <xdr:clientData/>
  </xdr:twoCellAnchor>
  <xdr:twoCellAnchor editAs="oneCell">
    <xdr:from>
      <xdr:col>1</xdr:col>
      <xdr:colOff>209550</xdr:colOff>
      <xdr:row>29</xdr:row>
      <xdr:rowOff>38100</xdr:rowOff>
    </xdr:from>
    <xdr:to>
      <xdr:col>1</xdr:col>
      <xdr:colOff>761999</xdr:colOff>
      <xdr:row>29</xdr:row>
      <xdr:rowOff>590549</xdr:rowOff>
    </xdr:to>
    <xdr:pic>
      <xdr:nvPicPr>
        <xdr:cNvPr id="4" name="図 3">
          <a:extLst>
            <a:ext uri="{FF2B5EF4-FFF2-40B4-BE49-F238E27FC236}">
              <a16:creationId xmlns:a16="http://schemas.microsoft.com/office/drawing/2014/main" id="{F7F809A2-DC90-3940-6444-88B11B66408D}"/>
            </a:ext>
          </a:extLst>
        </xdr:cNvPr>
        <xdr:cNvPicPr>
          <a:picLocks noChangeAspect="1"/>
        </xdr:cNvPicPr>
      </xdr:nvPicPr>
      <xdr:blipFill>
        <a:blip xmlns:r="http://schemas.openxmlformats.org/officeDocument/2006/relationships" r:embed="rId26"/>
        <a:stretch>
          <a:fillRect/>
        </a:stretch>
      </xdr:blipFill>
      <xdr:spPr>
        <a:xfrm>
          <a:off x="895350" y="9677400"/>
          <a:ext cx="552449" cy="552449"/>
        </a:xfrm>
        <a:prstGeom prst="rect">
          <a:avLst/>
        </a:prstGeom>
      </xdr:spPr>
    </xdr:pic>
    <xdr:clientData/>
  </xdr:twoCellAnchor>
  <xdr:twoCellAnchor editAs="oneCell">
    <xdr:from>
      <xdr:col>1</xdr:col>
      <xdr:colOff>142875</xdr:colOff>
      <xdr:row>22</xdr:row>
      <xdr:rowOff>7454</xdr:rowOff>
    </xdr:from>
    <xdr:to>
      <xdr:col>1</xdr:col>
      <xdr:colOff>861694</xdr:colOff>
      <xdr:row>22</xdr:row>
      <xdr:rowOff>476249</xdr:rowOff>
    </xdr:to>
    <xdr:pic>
      <xdr:nvPicPr>
        <xdr:cNvPr id="9" name="図 8">
          <a:extLst>
            <a:ext uri="{FF2B5EF4-FFF2-40B4-BE49-F238E27FC236}">
              <a16:creationId xmlns:a16="http://schemas.microsoft.com/office/drawing/2014/main" id="{C801CBDE-4E05-75A6-DE3E-B22C97E1726D}"/>
            </a:ext>
          </a:extLst>
        </xdr:cNvPr>
        <xdr:cNvPicPr>
          <a:picLocks noChangeAspect="1"/>
        </xdr:cNvPicPr>
      </xdr:nvPicPr>
      <xdr:blipFill>
        <a:blip xmlns:r="http://schemas.openxmlformats.org/officeDocument/2006/relationships" r:embed="rId27"/>
        <a:stretch>
          <a:fillRect/>
        </a:stretch>
      </xdr:blipFill>
      <xdr:spPr>
        <a:xfrm>
          <a:off x="828675" y="7246454"/>
          <a:ext cx="718819" cy="468796"/>
        </a:xfrm>
        <a:prstGeom prst="rect">
          <a:avLst/>
        </a:prstGeom>
      </xdr:spPr>
    </xdr:pic>
    <xdr:clientData/>
  </xdr:twoCellAnchor>
  <xdr:twoCellAnchor editAs="oneCell">
    <xdr:from>
      <xdr:col>1</xdr:col>
      <xdr:colOff>133350</xdr:colOff>
      <xdr:row>19</xdr:row>
      <xdr:rowOff>342900</xdr:rowOff>
    </xdr:from>
    <xdr:to>
      <xdr:col>1</xdr:col>
      <xdr:colOff>846824</xdr:colOff>
      <xdr:row>21</xdr:row>
      <xdr:rowOff>122925</xdr:rowOff>
    </xdr:to>
    <xdr:pic>
      <xdr:nvPicPr>
        <xdr:cNvPr id="2" name="図 1">
          <a:extLst>
            <a:ext uri="{FF2B5EF4-FFF2-40B4-BE49-F238E27FC236}">
              <a16:creationId xmlns:a16="http://schemas.microsoft.com/office/drawing/2014/main" id="{08461819-A849-B3A3-55A6-C7B606A8B6EF}"/>
            </a:ext>
          </a:extLst>
        </xdr:cNvPr>
        <xdr:cNvPicPr>
          <a:picLocks noChangeAspect="1"/>
        </xdr:cNvPicPr>
      </xdr:nvPicPr>
      <xdr:blipFill>
        <a:blip xmlns:r="http://schemas.openxmlformats.org/officeDocument/2006/relationships" r:embed="rId28"/>
        <a:stretch>
          <a:fillRect/>
        </a:stretch>
      </xdr:blipFill>
      <xdr:spPr>
        <a:xfrm>
          <a:off x="819150" y="6629400"/>
          <a:ext cx="713474" cy="713474"/>
        </a:xfrm>
        <a:prstGeom prst="rect">
          <a:avLst/>
        </a:prstGeom>
      </xdr:spPr>
    </xdr:pic>
    <xdr:clientData/>
  </xdr:twoCellAnchor>
  <xdr:twoCellAnchor editAs="oneCell">
    <xdr:from>
      <xdr:col>1</xdr:col>
      <xdr:colOff>123824</xdr:colOff>
      <xdr:row>20</xdr:row>
      <xdr:rowOff>353324</xdr:rowOff>
    </xdr:from>
    <xdr:to>
      <xdr:col>1</xdr:col>
      <xdr:colOff>856349</xdr:colOff>
      <xdr:row>22</xdr:row>
      <xdr:rowOff>133350</xdr:rowOff>
    </xdr:to>
    <xdr:pic>
      <xdr:nvPicPr>
        <xdr:cNvPr id="8" name="図 7">
          <a:extLst>
            <a:ext uri="{FF2B5EF4-FFF2-40B4-BE49-F238E27FC236}">
              <a16:creationId xmlns:a16="http://schemas.microsoft.com/office/drawing/2014/main" id="{78841ADC-C611-81FB-F5B4-F0346607939D}"/>
            </a:ext>
          </a:extLst>
        </xdr:cNvPr>
        <xdr:cNvPicPr>
          <a:picLocks noChangeAspect="1"/>
        </xdr:cNvPicPr>
      </xdr:nvPicPr>
      <xdr:blipFill>
        <a:blip xmlns:r="http://schemas.openxmlformats.org/officeDocument/2006/relationships" r:embed="rId29"/>
        <a:stretch>
          <a:fillRect/>
        </a:stretch>
      </xdr:blipFill>
      <xdr:spPr>
        <a:xfrm>
          <a:off x="809624" y="6639824"/>
          <a:ext cx="732525" cy="732525"/>
        </a:xfrm>
        <a:prstGeom prst="rect">
          <a:avLst/>
        </a:prstGeom>
      </xdr:spPr>
    </xdr:pic>
    <xdr:clientData/>
  </xdr:twoCellAnchor>
  <xdr:twoCellAnchor editAs="oneCell">
    <xdr:from>
      <xdr:col>1</xdr:col>
      <xdr:colOff>276225</xdr:colOff>
      <xdr:row>19</xdr:row>
      <xdr:rowOff>19050</xdr:rowOff>
    </xdr:from>
    <xdr:to>
      <xdr:col>1</xdr:col>
      <xdr:colOff>714178</xdr:colOff>
      <xdr:row>19</xdr:row>
      <xdr:rowOff>448263</xdr:rowOff>
    </xdr:to>
    <xdr:pic>
      <xdr:nvPicPr>
        <xdr:cNvPr id="6" name="図 5">
          <a:extLst>
            <a:ext uri="{FF2B5EF4-FFF2-40B4-BE49-F238E27FC236}">
              <a16:creationId xmlns:a16="http://schemas.microsoft.com/office/drawing/2014/main" id="{B857330C-177E-4E65-A9F2-1C77DF18C705}"/>
            </a:ext>
          </a:extLst>
        </xdr:cNvPr>
        <xdr:cNvPicPr>
          <a:picLocks noChangeAspect="1"/>
        </xdr:cNvPicPr>
      </xdr:nvPicPr>
      <xdr:blipFill>
        <a:blip xmlns:r="http://schemas.openxmlformats.org/officeDocument/2006/relationships" r:embed="rId30"/>
        <a:stretch>
          <a:fillRect/>
        </a:stretch>
      </xdr:blipFill>
      <xdr:spPr>
        <a:xfrm>
          <a:off x="962025" y="6305550"/>
          <a:ext cx="437953" cy="429213"/>
        </a:xfrm>
        <a:prstGeom prst="rect">
          <a:avLst/>
        </a:prstGeom>
      </xdr:spPr>
    </xdr:pic>
    <xdr:clientData/>
  </xdr:twoCellAnchor>
  <xdr:twoCellAnchor editAs="oneCell">
    <xdr:from>
      <xdr:col>1</xdr:col>
      <xdr:colOff>169946</xdr:colOff>
      <xdr:row>33</xdr:row>
      <xdr:rowOff>58150</xdr:rowOff>
    </xdr:from>
    <xdr:to>
      <xdr:col>1</xdr:col>
      <xdr:colOff>771656</xdr:colOff>
      <xdr:row>33</xdr:row>
      <xdr:rowOff>525267</xdr:rowOff>
    </xdr:to>
    <xdr:pic>
      <xdr:nvPicPr>
        <xdr:cNvPr id="11" name="図 10">
          <a:extLst>
            <a:ext uri="{FF2B5EF4-FFF2-40B4-BE49-F238E27FC236}">
              <a16:creationId xmlns:a16="http://schemas.microsoft.com/office/drawing/2014/main" id="{89AB9092-E462-47DF-AF2B-B13390E38A77}"/>
            </a:ext>
          </a:extLst>
        </xdr:cNvPr>
        <xdr:cNvPicPr>
          <a:picLocks noChangeAspect="1"/>
        </xdr:cNvPicPr>
      </xdr:nvPicPr>
      <xdr:blipFill>
        <a:blip xmlns:r="http://schemas.openxmlformats.org/officeDocument/2006/relationships" r:embed="rId31"/>
        <a:stretch>
          <a:fillRect/>
        </a:stretch>
      </xdr:blipFill>
      <xdr:spPr>
        <a:xfrm>
          <a:off x="851735" y="13934571"/>
          <a:ext cx="601710" cy="467117"/>
        </a:xfrm>
        <a:prstGeom prst="rect">
          <a:avLst/>
        </a:prstGeom>
      </xdr:spPr>
    </xdr:pic>
    <xdr:clientData/>
  </xdr:twoCellAnchor>
  <xdr:twoCellAnchor editAs="oneCell">
    <xdr:from>
      <xdr:col>1</xdr:col>
      <xdr:colOff>123825</xdr:colOff>
      <xdr:row>34</xdr:row>
      <xdr:rowOff>24065</xdr:rowOff>
    </xdr:from>
    <xdr:to>
      <xdr:col>1</xdr:col>
      <xdr:colOff>866775</xdr:colOff>
      <xdr:row>34</xdr:row>
      <xdr:rowOff>519900</xdr:rowOff>
    </xdr:to>
    <xdr:pic>
      <xdr:nvPicPr>
        <xdr:cNvPr id="13" name="図 12">
          <a:extLst>
            <a:ext uri="{FF2B5EF4-FFF2-40B4-BE49-F238E27FC236}">
              <a16:creationId xmlns:a16="http://schemas.microsoft.com/office/drawing/2014/main" id="{933158F6-9809-4004-87D4-A1F2C423815E}"/>
            </a:ext>
          </a:extLst>
        </xdr:cNvPr>
        <xdr:cNvPicPr>
          <a:picLocks noChangeAspect="1"/>
        </xdr:cNvPicPr>
      </xdr:nvPicPr>
      <xdr:blipFill>
        <a:blip xmlns:r="http://schemas.openxmlformats.org/officeDocument/2006/relationships" r:embed="rId32"/>
        <a:stretch>
          <a:fillRect/>
        </a:stretch>
      </xdr:blipFill>
      <xdr:spPr>
        <a:xfrm>
          <a:off x="805614" y="14461960"/>
          <a:ext cx="742950" cy="495835"/>
        </a:xfrm>
        <a:prstGeom prst="rect">
          <a:avLst/>
        </a:prstGeom>
      </xdr:spPr>
    </xdr:pic>
    <xdr:clientData/>
  </xdr:twoCellAnchor>
  <xdr:twoCellAnchor editAs="oneCell">
    <xdr:from>
      <xdr:col>1</xdr:col>
      <xdr:colOff>47625</xdr:colOff>
      <xdr:row>35</xdr:row>
      <xdr:rowOff>219075</xdr:rowOff>
    </xdr:from>
    <xdr:to>
      <xdr:col>1</xdr:col>
      <xdr:colOff>930023</xdr:colOff>
      <xdr:row>35</xdr:row>
      <xdr:rowOff>733807</xdr:rowOff>
    </xdr:to>
    <xdr:pic>
      <xdr:nvPicPr>
        <xdr:cNvPr id="14" name="図 13">
          <a:extLst>
            <a:ext uri="{FF2B5EF4-FFF2-40B4-BE49-F238E27FC236}">
              <a16:creationId xmlns:a16="http://schemas.microsoft.com/office/drawing/2014/main" id="{55207B59-DC40-4B90-9C31-0F2537410641}"/>
            </a:ext>
          </a:extLst>
        </xdr:cNvPr>
        <xdr:cNvPicPr>
          <a:picLocks noChangeAspect="1"/>
        </xdr:cNvPicPr>
      </xdr:nvPicPr>
      <xdr:blipFill>
        <a:blip xmlns:r="http://schemas.openxmlformats.org/officeDocument/2006/relationships" r:embed="rId33"/>
        <a:stretch>
          <a:fillRect/>
        </a:stretch>
      </xdr:blipFill>
      <xdr:spPr>
        <a:xfrm>
          <a:off x="733425" y="14687550"/>
          <a:ext cx="882398" cy="514732"/>
        </a:xfrm>
        <a:prstGeom prst="rect">
          <a:avLst/>
        </a:prstGeom>
      </xdr:spPr>
    </xdr:pic>
    <xdr:clientData/>
  </xdr:twoCellAnchor>
  <xdr:twoCellAnchor editAs="oneCell">
    <xdr:from>
      <xdr:col>1</xdr:col>
      <xdr:colOff>85724</xdr:colOff>
      <xdr:row>38</xdr:row>
      <xdr:rowOff>95249</xdr:rowOff>
    </xdr:from>
    <xdr:to>
      <xdr:col>1</xdr:col>
      <xdr:colOff>866775</xdr:colOff>
      <xdr:row>39</xdr:row>
      <xdr:rowOff>361950</xdr:rowOff>
    </xdr:to>
    <xdr:pic>
      <xdr:nvPicPr>
        <xdr:cNvPr id="16" name="図 15">
          <a:extLst>
            <a:ext uri="{FF2B5EF4-FFF2-40B4-BE49-F238E27FC236}">
              <a16:creationId xmlns:a16="http://schemas.microsoft.com/office/drawing/2014/main" id="{97150B35-C7FB-824A-2301-55FEA97D3664}"/>
            </a:ext>
          </a:extLst>
        </xdr:cNvPr>
        <xdr:cNvPicPr>
          <a:picLocks noChangeAspect="1"/>
        </xdr:cNvPicPr>
      </xdr:nvPicPr>
      <xdr:blipFill>
        <a:blip xmlns:r="http://schemas.openxmlformats.org/officeDocument/2006/relationships" r:embed="rId34"/>
        <a:stretch>
          <a:fillRect/>
        </a:stretch>
      </xdr:blipFill>
      <xdr:spPr>
        <a:xfrm>
          <a:off x="771524" y="15516224"/>
          <a:ext cx="781051" cy="781051"/>
        </a:xfrm>
        <a:prstGeom prst="rect">
          <a:avLst/>
        </a:prstGeom>
      </xdr:spPr>
    </xdr:pic>
    <xdr:clientData/>
  </xdr:twoCellAnchor>
  <xdr:twoCellAnchor editAs="oneCell">
    <xdr:from>
      <xdr:col>1</xdr:col>
      <xdr:colOff>163596</xdr:colOff>
      <xdr:row>19</xdr:row>
      <xdr:rowOff>354250</xdr:rowOff>
    </xdr:from>
    <xdr:to>
      <xdr:col>1</xdr:col>
      <xdr:colOff>868373</xdr:colOff>
      <xdr:row>21</xdr:row>
      <xdr:rowOff>123607</xdr:rowOff>
    </xdr:to>
    <xdr:pic>
      <xdr:nvPicPr>
        <xdr:cNvPr id="17" name="図 16">
          <a:extLst>
            <a:ext uri="{FF2B5EF4-FFF2-40B4-BE49-F238E27FC236}">
              <a16:creationId xmlns:a16="http://schemas.microsoft.com/office/drawing/2014/main" id="{87093A7F-9119-CBCA-EF33-70FDC04AFBE0}"/>
            </a:ext>
          </a:extLst>
        </xdr:cNvPr>
        <xdr:cNvPicPr>
          <a:picLocks noChangeAspect="1"/>
        </xdr:cNvPicPr>
      </xdr:nvPicPr>
      <xdr:blipFill>
        <a:blip xmlns:r="http://schemas.openxmlformats.org/officeDocument/2006/relationships" r:embed="rId35"/>
        <a:stretch>
          <a:fillRect/>
        </a:stretch>
      </xdr:blipFill>
      <xdr:spPr>
        <a:xfrm>
          <a:off x="850705" y="6650929"/>
          <a:ext cx="704777" cy="703679"/>
        </a:xfrm>
        <a:prstGeom prst="rect">
          <a:avLst/>
        </a:prstGeom>
      </xdr:spPr>
    </xdr:pic>
    <xdr:clientData/>
  </xdr:twoCellAnchor>
  <xdr:twoCellAnchor editAs="oneCell">
    <xdr:from>
      <xdr:col>1</xdr:col>
      <xdr:colOff>159003</xdr:colOff>
      <xdr:row>20</xdr:row>
      <xdr:rowOff>359916</xdr:rowOff>
    </xdr:from>
    <xdr:to>
      <xdr:col>1</xdr:col>
      <xdr:colOff>865249</xdr:colOff>
      <xdr:row>22</xdr:row>
      <xdr:rowOff>113543</xdr:rowOff>
    </xdr:to>
    <xdr:pic>
      <xdr:nvPicPr>
        <xdr:cNvPr id="19" name="図 18">
          <a:extLst>
            <a:ext uri="{FF2B5EF4-FFF2-40B4-BE49-F238E27FC236}">
              <a16:creationId xmlns:a16="http://schemas.microsoft.com/office/drawing/2014/main" id="{DC38E9D0-5578-B78B-3EBA-52530B7D6787}"/>
            </a:ext>
          </a:extLst>
        </xdr:cNvPr>
        <xdr:cNvPicPr>
          <a:picLocks noChangeAspect="1"/>
        </xdr:cNvPicPr>
      </xdr:nvPicPr>
      <xdr:blipFill>
        <a:blip xmlns:r="http://schemas.openxmlformats.org/officeDocument/2006/relationships" r:embed="rId36"/>
        <a:stretch>
          <a:fillRect/>
        </a:stretch>
      </xdr:blipFill>
      <xdr:spPr>
        <a:xfrm>
          <a:off x="846112" y="7114668"/>
          <a:ext cx="706246" cy="706126"/>
        </a:xfrm>
        <a:prstGeom prst="rect">
          <a:avLst/>
        </a:prstGeom>
      </xdr:spPr>
    </xdr:pic>
    <xdr:clientData/>
  </xdr:twoCellAnchor>
  <xdr:twoCellAnchor editAs="oneCell">
    <xdr:from>
      <xdr:col>1</xdr:col>
      <xdr:colOff>148139</xdr:colOff>
      <xdr:row>27</xdr:row>
      <xdr:rowOff>538053</xdr:rowOff>
    </xdr:from>
    <xdr:to>
      <xdr:col>1</xdr:col>
      <xdr:colOff>836214</xdr:colOff>
      <xdr:row>29</xdr:row>
      <xdr:rowOff>47261</xdr:rowOff>
    </xdr:to>
    <xdr:pic>
      <xdr:nvPicPr>
        <xdr:cNvPr id="21" name="図 20">
          <a:extLst>
            <a:ext uri="{FF2B5EF4-FFF2-40B4-BE49-F238E27FC236}">
              <a16:creationId xmlns:a16="http://schemas.microsoft.com/office/drawing/2014/main" id="{485D34B8-FBF5-B7BF-569E-F3138FA7D6BB}"/>
            </a:ext>
          </a:extLst>
        </xdr:cNvPr>
        <xdr:cNvPicPr>
          <a:picLocks noChangeAspect="1"/>
        </xdr:cNvPicPr>
      </xdr:nvPicPr>
      <xdr:blipFill>
        <a:blip xmlns:r="http://schemas.openxmlformats.org/officeDocument/2006/relationships" r:embed="rId37"/>
        <a:stretch>
          <a:fillRect/>
        </a:stretch>
      </xdr:blipFill>
      <xdr:spPr>
        <a:xfrm>
          <a:off x="835248" y="9892185"/>
          <a:ext cx="688075" cy="687109"/>
        </a:xfrm>
        <a:prstGeom prst="rect">
          <a:avLst/>
        </a:prstGeom>
      </xdr:spPr>
    </xdr:pic>
    <xdr:clientData/>
  </xdr:twoCellAnchor>
  <xdr:twoCellAnchor editAs="oneCell">
    <xdr:from>
      <xdr:col>1</xdr:col>
      <xdr:colOff>276298</xdr:colOff>
      <xdr:row>42</xdr:row>
      <xdr:rowOff>20286</xdr:rowOff>
    </xdr:from>
    <xdr:to>
      <xdr:col>1</xdr:col>
      <xdr:colOff>737706</xdr:colOff>
      <xdr:row>43</xdr:row>
      <xdr:rowOff>431</xdr:rowOff>
    </xdr:to>
    <xdr:pic>
      <xdr:nvPicPr>
        <xdr:cNvPr id="25" name="図 24">
          <a:extLst>
            <a:ext uri="{FF2B5EF4-FFF2-40B4-BE49-F238E27FC236}">
              <a16:creationId xmlns:a16="http://schemas.microsoft.com/office/drawing/2014/main" id="{D9BAC713-77F9-0CFE-DD10-697D72A5EF94}"/>
            </a:ext>
          </a:extLst>
        </xdr:cNvPr>
        <xdr:cNvPicPr>
          <a:picLocks noChangeAspect="1"/>
        </xdr:cNvPicPr>
      </xdr:nvPicPr>
      <xdr:blipFill>
        <a:blip xmlns:r="http://schemas.openxmlformats.org/officeDocument/2006/relationships" r:embed="rId38"/>
        <a:stretch>
          <a:fillRect/>
        </a:stretch>
      </xdr:blipFill>
      <xdr:spPr>
        <a:xfrm>
          <a:off x="963407" y="18048712"/>
          <a:ext cx="461408" cy="461408"/>
        </a:xfrm>
        <a:prstGeom prst="rect">
          <a:avLst/>
        </a:prstGeom>
      </xdr:spPr>
    </xdr:pic>
    <xdr:clientData/>
  </xdr:twoCellAnchor>
  <xdr:oneCellAnchor>
    <xdr:from>
      <xdr:col>1</xdr:col>
      <xdr:colOff>219075</xdr:colOff>
      <xdr:row>12</xdr:row>
      <xdr:rowOff>47625</xdr:rowOff>
    </xdr:from>
    <xdr:ext cx="542925" cy="428911"/>
    <xdr:pic>
      <xdr:nvPicPr>
        <xdr:cNvPr id="12" name="図 11">
          <a:extLst>
            <a:ext uri="{FF2B5EF4-FFF2-40B4-BE49-F238E27FC236}">
              <a16:creationId xmlns:a16="http://schemas.microsoft.com/office/drawing/2014/main" id="{596B1E67-21E9-4ED3-B7EC-4873AB394BB5}"/>
            </a:ext>
          </a:extLst>
        </xdr:cNvPr>
        <xdr:cNvPicPr>
          <a:picLocks noChangeAspect="1"/>
        </xdr:cNvPicPr>
      </xdr:nvPicPr>
      <xdr:blipFill>
        <a:blip xmlns:r="http://schemas.openxmlformats.org/officeDocument/2006/relationships" r:embed="rId39"/>
        <a:stretch>
          <a:fillRect/>
        </a:stretch>
      </xdr:blipFill>
      <xdr:spPr>
        <a:xfrm>
          <a:off x="900864" y="21664362"/>
          <a:ext cx="542925" cy="428911"/>
        </a:xfrm>
        <a:prstGeom prst="rect">
          <a:avLst/>
        </a:prstGeom>
      </xdr:spPr>
    </xdr:pic>
    <xdr:clientData/>
  </xdr:oneCellAnchor>
  <xdr:twoCellAnchor editAs="oneCell">
    <xdr:from>
      <xdr:col>1</xdr:col>
      <xdr:colOff>238125</xdr:colOff>
      <xdr:row>47</xdr:row>
      <xdr:rowOff>38100</xdr:rowOff>
    </xdr:from>
    <xdr:to>
      <xdr:col>1</xdr:col>
      <xdr:colOff>752475</xdr:colOff>
      <xdr:row>47</xdr:row>
      <xdr:rowOff>552450</xdr:rowOff>
    </xdr:to>
    <xdr:pic>
      <xdr:nvPicPr>
        <xdr:cNvPr id="26" name="図 25">
          <a:extLst>
            <a:ext uri="{FF2B5EF4-FFF2-40B4-BE49-F238E27FC236}">
              <a16:creationId xmlns:a16="http://schemas.microsoft.com/office/drawing/2014/main" id="{56C21ACE-AFFC-25DB-BD38-1162E3F5E2EF}"/>
            </a:ext>
          </a:extLst>
        </xdr:cNvPr>
        <xdr:cNvPicPr>
          <a:picLocks noChangeAspect="1"/>
        </xdr:cNvPicPr>
      </xdr:nvPicPr>
      <xdr:blipFill>
        <a:blip xmlns:r="http://schemas.openxmlformats.org/officeDocument/2006/relationships" r:embed="rId40"/>
        <a:stretch>
          <a:fillRect/>
        </a:stretch>
      </xdr:blipFill>
      <xdr:spPr>
        <a:xfrm>
          <a:off x="923925" y="21631275"/>
          <a:ext cx="514350" cy="514350"/>
        </a:xfrm>
        <a:prstGeom prst="rect">
          <a:avLst/>
        </a:prstGeom>
      </xdr:spPr>
    </xdr:pic>
    <xdr:clientData/>
  </xdr:twoCellAnchor>
  <xdr:twoCellAnchor editAs="oneCell">
    <xdr:from>
      <xdr:col>1</xdr:col>
      <xdr:colOff>190501</xdr:colOff>
      <xdr:row>46</xdr:row>
      <xdr:rowOff>66676</xdr:rowOff>
    </xdr:from>
    <xdr:to>
      <xdr:col>1</xdr:col>
      <xdr:colOff>819151</xdr:colOff>
      <xdr:row>46</xdr:row>
      <xdr:rowOff>695326</xdr:rowOff>
    </xdr:to>
    <xdr:pic>
      <xdr:nvPicPr>
        <xdr:cNvPr id="5" name="図 4">
          <a:extLst>
            <a:ext uri="{FF2B5EF4-FFF2-40B4-BE49-F238E27FC236}">
              <a16:creationId xmlns:a16="http://schemas.microsoft.com/office/drawing/2014/main" id="{CCE267E1-AEF5-0B82-516E-B4CA4EED214E}"/>
            </a:ext>
          </a:extLst>
        </xdr:cNvPr>
        <xdr:cNvPicPr>
          <a:picLocks noChangeAspect="1"/>
        </xdr:cNvPicPr>
      </xdr:nvPicPr>
      <xdr:blipFill>
        <a:blip xmlns:r="http://schemas.openxmlformats.org/officeDocument/2006/relationships" r:embed="rId41"/>
        <a:stretch>
          <a:fillRect/>
        </a:stretch>
      </xdr:blipFill>
      <xdr:spPr>
        <a:xfrm>
          <a:off x="876301" y="20926426"/>
          <a:ext cx="628650" cy="62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176894</xdr:colOff>
      <xdr:row>0</xdr:row>
      <xdr:rowOff>0</xdr:rowOff>
    </xdr:from>
    <xdr:to>
      <xdr:col>18</xdr:col>
      <xdr:colOff>419554</xdr:colOff>
      <xdr:row>3</xdr:row>
      <xdr:rowOff>155796</xdr:rowOff>
    </xdr:to>
    <xdr:pic>
      <xdr:nvPicPr>
        <xdr:cNvPr id="2" name="図 1">
          <a:extLst>
            <a:ext uri="{FF2B5EF4-FFF2-40B4-BE49-F238E27FC236}">
              <a16:creationId xmlns:a16="http://schemas.microsoft.com/office/drawing/2014/main" id="{EA318C81-3999-4023-B846-CFF2173E90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1537" y="0"/>
          <a:ext cx="3918856" cy="754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54</xdr:col>
      <xdr:colOff>4081</xdr:colOff>
      <xdr:row>2</xdr:row>
      <xdr:rowOff>36739</xdr:rowOff>
    </xdr:from>
    <xdr:to>
      <xdr:col>55</xdr:col>
      <xdr:colOff>32657</xdr:colOff>
      <xdr:row>2</xdr:row>
      <xdr:rowOff>255815</xdr:rowOff>
    </xdr:to>
    <xdr:sp macro="" textlink="">
      <xdr:nvSpPr>
        <xdr:cNvPr id="5" name="フローチャート : 結合子 36">
          <a:extLst>
            <a:ext uri="{FF2B5EF4-FFF2-40B4-BE49-F238E27FC236}">
              <a16:creationId xmlns:a16="http://schemas.microsoft.com/office/drawing/2014/main" id="{EC7B581C-B7F0-4845-8482-3A5AE010D315}"/>
            </a:ext>
          </a:extLst>
        </xdr:cNvPr>
        <xdr:cNvSpPr/>
      </xdr:nvSpPr>
      <xdr:spPr>
        <a:xfrm>
          <a:off x="14795045" y="526596"/>
          <a:ext cx="246291" cy="219076"/>
        </a:xfrm>
        <a:prstGeom prst="flowChartConnector">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rgbClr val="FF0000"/>
              </a:solidFill>
            </a:rPr>
            <a:t>武</a:t>
          </a:r>
        </a:p>
      </xdr:txBody>
    </xdr:sp>
    <xdr:clientData/>
  </xdr:twoCellAnchor>
  <xdr:oneCellAnchor>
    <xdr:from>
      <xdr:col>51</xdr:col>
      <xdr:colOff>187776</xdr:colOff>
      <xdr:row>2</xdr:row>
      <xdr:rowOff>220433</xdr:rowOff>
    </xdr:from>
    <xdr:ext cx="302079" cy="283611"/>
    <xdr:pic>
      <xdr:nvPicPr>
        <xdr:cNvPr id="6" name="図 5">
          <a:extLst>
            <a:ext uri="{FF2B5EF4-FFF2-40B4-BE49-F238E27FC236}">
              <a16:creationId xmlns:a16="http://schemas.microsoft.com/office/drawing/2014/main" id="{507B95D3-F8E9-4D01-B0BA-0B44A4F60E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937919" y="574219"/>
          <a:ext cx="302079" cy="2836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62</xdr:col>
      <xdr:colOff>190497</xdr:colOff>
      <xdr:row>25</xdr:row>
      <xdr:rowOff>571500</xdr:rowOff>
    </xdr:from>
    <xdr:to>
      <xdr:col>73</xdr:col>
      <xdr:colOff>326571</xdr:colOff>
      <xdr:row>34</xdr:row>
      <xdr:rowOff>95251</xdr:rowOff>
    </xdr:to>
    <xdr:pic>
      <xdr:nvPicPr>
        <xdr:cNvPr id="3" name="図 2">
          <a:extLst>
            <a:ext uri="{FF2B5EF4-FFF2-40B4-BE49-F238E27FC236}">
              <a16:creationId xmlns:a16="http://schemas.microsoft.com/office/drawing/2014/main" id="{6866D8E8-5826-8365-412A-0DEE482E6916}"/>
            </a:ext>
          </a:extLst>
        </xdr:cNvPr>
        <xdr:cNvPicPr>
          <a:picLocks noChangeAspect="1"/>
        </xdr:cNvPicPr>
      </xdr:nvPicPr>
      <xdr:blipFill>
        <a:blip xmlns:r="http://schemas.openxmlformats.org/officeDocument/2006/relationships" r:embed="rId3"/>
        <a:stretch>
          <a:fillRect/>
        </a:stretch>
      </xdr:blipFill>
      <xdr:spPr>
        <a:xfrm>
          <a:off x="17607640" y="9797143"/>
          <a:ext cx="8613324" cy="3565072"/>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andamen.com/guide/service/" TargetMode="External"/><Relationship Id="rId1" Type="http://schemas.openxmlformats.org/officeDocument/2006/relationships/hyperlink" Target="https://www.handamen.com/guide/servic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7"/>
  <sheetViews>
    <sheetView topLeftCell="A13" zoomScaleNormal="100" workbookViewId="0">
      <selection activeCell="G27" sqref="G27"/>
    </sheetView>
  </sheetViews>
  <sheetFormatPr defaultRowHeight="18.75" x14ac:dyDescent="0.4"/>
  <cols>
    <col min="2" max="2" width="12.875" customWidth="1"/>
    <col min="3" max="3" width="15.75" customWidth="1"/>
    <col min="4" max="4" width="26.25" customWidth="1"/>
    <col min="5" max="5" width="21.75" customWidth="1"/>
    <col min="6" max="6" width="22.75" customWidth="1"/>
    <col min="7" max="7" width="22.375" customWidth="1"/>
    <col min="8" max="8" width="15.25" customWidth="1"/>
  </cols>
  <sheetData>
    <row r="1" spans="1:8" ht="19.5" thickBot="1" x14ac:dyDescent="0.45"/>
    <row r="2" spans="1:8" x14ac:dyDescent="0.4">
      <c r="A2" s="4"/>
      <c r="B2" s="5"/>
      <c r="C2" s="2" t="s">
        <v>67</v>
      </c>
      <c r="D2" s="2" t="s">
        <v>68</v>
      </c>
      <c r="E2" s="2" t="s">
        <v>73</v>
      </c>
      <c r="F2" s="2" t="s">
        <v>74</v>
      </c>
      <c r="G2" s="2" t="s">
        <v>75</v>
      </c>
      <c r="H2" s="3" t="s">
        <v>76</v>
      </c>
    </row>
    <row r="3" spans="1:8" ht="18.75" customHeight="1" x14ac:dyDescent="0.4">
      <c r="A3" s="48" t="s">
        <v>77</v>
      </c>
      <c r="B3" s="47"/>
      <c r="C3" s="29" t="s">
        <v>78</v>
      </c>
      <c r="D3" s="29" t="s">
        <v>79</v>
      </c>
      <c r="E3" s="6">
        <v>3780</v>
      </c>
      <c r="F3" s="36" t="s">
        <v>80</v>
      </c>
      <c r="G3" s="47" t="s">
        <v>81</v>
      </c>
      <c r="H3" s="53" t="s">
        <v>82</v>
      </c>
    </row>
    <row r="4" spans="1:8" x14ac:dyDescent="0.4">
      <c r="A4" s="49"/>
      <c r="B4" s="47"/>
      <c r="C4" s="29" t="s">
        <v>83</v>
      </c>
      <c r="D4" s="29" t="s">
        <v>79</v>
      </c>
      <c r="E4" s="6">
        <v>5400</v>
      </c>
      <c r="F4" s="36" t="s">
        <v>96</v>
      </c>
      <c r="G4" s="47"/>
      <c r="H4" s="53"/>
    </row>
    <row r="5" spans="1:8" x14ac:dyDescent="0.4">
      <c r="A5" s="49"/>
      <c r="B5" s="47"/>
      <c r="C5" s="29" t="s">
        <v>84</v>
      </c>
      <c r="D5" s="29" t="s">
        <v>79</v>
      </c>
      <c r="E5" s="6">
        <v>6804</v>
      </c>
      <c r="F5" s="36" t="s">
        <v>230</v>
      </c>
      <c r="G5" s="47"/>
      <c r="H5" s="53"/>
    </row>
    <row r="6" spans="1:8" ht="35.25" customHeight="1" x14ac:dyDescent="0.4">
      <c r="A6" s="49"/>
      <c r="B6" s="29"/>
      <c r="C6" s="29" t="s">
        <v>86</v>
      </c>
      <c r="D6" s="29" t="s">
        <v>79</v>
      </c>
      <c r="E6" s="6">
        <v>5076</v>
      </c>
      <c r="F6" s="35" t="s">
        <v>251</v>
      </c>
      <c r="G6" s="29" t="s">
        <v>81</v>
      </c>
      <c r="H6" s="30" t="s">
        <v>82</v>
      </c>
    </row>
    <row r="7" spans="1:8" ht="22.5" customHeight="1" x14ac:dyDescent="0.4">
      <c r="A7" s="49"/>
      <c r="B7" s="47"/>
      <c r="C7" s="29" t="s">
        <v>87</v>
      </c>
      <c r="D7" s="29" t="s">
        <v>79</v>
      </c>
      <c r="E7" s="6">
        <v>1080</v>
      </c>
      <c r="F7" s="35" t="s">
        <v>252</v>
      </c>
      <c r="G7" s="47" t="s">
        <v>88</v>
      </c>
      <c r="H7" s="53" t="s">
        <v>89</v>
      </c>
    </row>
    <row r="8" spans="1:8" ht="24" customHeight="1" x14ac:dyDescent="0.4">
      <c r="A8" s="49"/>
      <c r="B8" s="47"/>
      <c r="C8" s="29" t="s">
        <v>90</v>
      </c>
      <c r="D8" s="29" t="s">
        <v>79</v>
      </c>
      <c r="E8" s="6">
        <v>2160</v>
      </c>
      <c r="F8" s="35" t="s">
        <v>253</v>
      </c>
      <c r="G8" s="47"/>
      <c r="H8" s="53"/>
    </row>
    <row r="9" spans="1:8" ht="22.5" customHeight="1" x14ac:dyDescent="0.4">
      <c r="A9" s="49"/>
      <c r="B9" s="47"/>
      <c r="C9" s="29" t="s">
        <v>91</v>
      </c>
      <c r="D9" s="29" t="s">
        <v>79</v>
      </c>
      <c r="E9" s="6">
        <v>3240</v>
      </c>
      <c r="F9" s="35" t="s">
        <v>254</v>
      </c>
      <c r="G9" s="47"/>
      <c r="H9" s="53"/>
    </row>
    <row r="10" spans="1:8" ht="21.75" customHeight="1" x14ac:dyDescent="0.4">
      <c r="A10" s="46" t="s">
        <v>92</v>
      </c>
      <c r="B10" s="47"/>
      <c r="C10" s="29" t="s">
        <v>93</v>
      </c>
      <c r="D10" s="29" t="s">
        <v>92</v>
      </c>
      <c r="E10" s="6">
        <v>5076</v>
      </c>
      <c r="F10" s="36" t="s">
        <v>94</v>
      </c>
      <c r="G10" s="47" t="s">
        <v>88</v>
      </c>
      <c r="H10" s="53" t="s">
        <v>89</v>
      </c>
    </row>
    <row r="11" spans="1:8" ht="26.25" customHeight="1" x14ac:dyDescent="0.4">
      <c r="A11" s="46"/>
      <c r="B11" s="47"/>
      <c r="C11" s="29" t="s">
        <v>95</v>
      </c>
      <c r="D11" s="29" t="s">
        <v>92</v>
      </c>
      <c r="E11" s="6">
        <v>6426</v>
      </c>
      <c r="F11" s="36" t="s">
        <v>96</v>
      </c>
      <c r="G11" s="47"/>
      <c r="H11" s="53"/>
    </row>
    <row r="12" spans="1:8" ht="39.75" customHeight="1" x14ac:dyDescent="0.4">
      <c r="A12" s="46"/>
      <c r="B12" s="7"/>
      <c r="C12" s="29" t="s">
        <v>97</v>
      </c>
      <c r="D12" s="29" t="s">
        <v>92</v>
      </c>
      <c r="E12" s="6">
        <v>5076</v>
      </c>
      <c r="F12" s="35" t="s">
        <v>255</v>
      </c>
      <c r="G12" s="29" t="s">
        <v>88</v>
      </c>
      <c r="H12" s="30" t="s">
        <v>89</v>
      </c>
    </row>
    <row r="13" spans="1:8" ht="39.75" customHeight="1" x14ac:dyDescent="0.4">
      <c r="A13" s="46"/>
      <c r="B13" s="7"/>
      <c r="C13" s="8" t="s">
        <v>219</v>
      </c>
      <c r="D13" s="8" t="s">
        <v>218</v>
      </c>
      <c r="E13" s="9">
        <v>3240</v>
      </c>
      <c r="F13" s="32" t="s">
        <v>256</v>
      </c>
      <c r="G13" s="8" t="s">
        <v>81</v>
      </c>
      <c r="H13" s="10" t="s">
        <v>89</v>
      </c>
    </row>
    <row r="14" spans="1:8" ht="39.75" customHeight="1" x14ac:dyDescent="0.4">
      <c r="A14" s="46"/>
      <c r="B14" s="7"/>
      <c r="C14" s="8" t="s">
        <v>217</v>
      </c>
      <c r="D14" s="8" t="s">
        <v>218</v>
      </c>
      <c r="E14" s="9">
        <v>5400</v>
      </c>
      <c r="F14" s="32" t="s">
        <v>257</v>
      </c>
      <c r="G14" s="8" t="s">
        <v>81</v>
      </c>
      <c r="H14" s="10" t="s">
        <v>89</v>
      </c>
    </row>
    <row r="15" spans="1:8" ht="31.5" customHeight="1" x14ac:dyDescent="0.4">
      <c r="A15" s="46"/>
      <c r="B15" s="7"/>
      <c r="C15" s="29" t="s">
        <v>258</v>
      </c>
      <c r="D15" s="29" t="s">
        <v>92</v>
      </c>
      <c r="E15" s="6">
        <v>2300</v>
      </c>
      <c r="F15" s="36" t="s">
        <v>207</v>
      </c>
      <c r="G15" s="29" t="s">
        <v>88</v>
      </c>
      <c r="H15" s="30" t="s">
        <v>89</v>
      </c>
    </row>
    <row r="16" spans="1:8" ht="51" customHeight="1" x14ac:dyDescent="0.4">
      <c r="A16" s="46"/>
      <c r="B16" s="7"/>
      <c r="C16" s="29" t="s">
        <v>259</v>
      </c>
      <c r="D16" s="8" t="s">
        <v>261</v>
      </c>
      <c r="E16" s="6">
        <v>3500</v>
      </c>
      <c r="F16" s="32" t="s">
        <v>263</v>
      </c>
      <c r="G16" s="8" t="s">
        <v>98</v>
      </c>
      <c r="H16" s="30" t="s">
        <v>82</v>
      </c>
    </row>
    <row r="17" spans="1:8" ht="66" x14ac:dyDescent="0.4">
      <c r="A17" s="46"/>
      <c r="B17" s="7"/>
      <c r="C17" s="29" t="s">
        <v>260</v>
      </c>
      <c r="D17" s="37" t="s">
        <v>262</v>
      </c>
      <c r="E17" s="9">
        <v>5800</v>
      </c>
      <c r="F17" s="32" t="s">
        <v>264</v>
      </c>
      <c r="G17" s="8" t="s">
        <v>231</v>
      </c>
      <c r="H17" s="10" t="s">
        <v>232</v>
      </c>
    </row>
    <row r="18" spans="1:8" ht="32.25" customHeight="1" x14ac:dyDescent="0.4">
      <c r="A18" s="46" t="s">
        <v>99</v>
      </c>
      <c r="B18" s="7"/>
      <c r="C18" s="29" t="s">
        <v>100</v>
      </c>
      <c r="D18" s="29" t="s">
        <v>101</v>
      </c>
      <c r="E18" s="6">
        <v>5076</v>
      </c>
      <c r="F18" s="35" t="s">
        <v>265</v>
      </c>
      <c r="G18" s="29" t="s">
        <v>88</v>
      </c>
      <c r="H18" s="30" t="s">
        <v>89</v>
      </c>
    </row>
    <row r="19" spans="1:8" ht="30.75" customHeight="1" x14ac:dyDescent="0.4">
      <c r="A19" s="46"/>
      <c r="B19" s="7"/>
      <c r="C19" s="29" t="s">
        <v>102</v>
      </c>
      <c r="D19" s="29" t="s">
        <v>101</v>
      </c>
      <c r="E19" s="6">
        <v>4212</v>
      </c>
      <c r="F19" s="36" t="s">
        <v>103</v>
      </c>
      <c r="G19" s="29" t="s">
        <v>88</v>
      </c>
      <c r="H19" s="30" t="s">
        <v>89</v>
      </c>
    </row>
    <row r="20" spans="1:8" ht="36" customHeight="1" x14ac:dyDescent="0.4">
      <c r="A20" s="46"/>
      <c r="B20" s="7"/>
      <c r="C20" s="29" t="s">
        <v>233</v>
      </c>
      <c r="D20" s="8" t="s">
        <v>250</v>
      </c>
      <c r="E20" s="6">
        <v>4914</v>
      </c>
      <c r="F20" s="36" t="s">
        <v>103</v>
      </c>
      <c r="G20" s="29" t="s">
        <v>88</v>
      </c>
      <c r="H20" s="30" t="s">
        <v>104</v>
      </c>
    </row>
    <row r="21" spans="1:8" ht="37.5" x14ac:dyDescent="0.4">
      <c r="A21" s="48" t="s">
        <v>229</v>
      </c>
      <c r="B21" s="7"/>
      <c r="C21" s="8" t="s">
        <v>246</v>
      </c>
      <c r="D21" s="8" t="s">
        <v>249</v>
      </c>
      <c r="E21" s="9">
        <v>5616</v>
      </c>
      <c r="F21" s="32" t="s">
        <v>266</v>
      </c>
      <c r="G21" s="8" t="s">
        <v>88</v>
      </c>
      <c r="H21" s="10" t="s">
        <v>89</v>
      </c>
    </row>
    <row r="22" spans="1:8" ht="37.5" x14ac:dyDescent="0.4">
      <c r="A22" s="49"/>
      <c r="B22" s="7"/>
      <c r="C22" s="8" t="s">
        <v>247</v>
      </c>
      <c r="D22" s="8" t="s">
        <v>248</v>
      </c>
      <c r="E22" s="9">
        <v>5616</v>
      </c>
      <c r="F22" s="32" t="s">
        <v>267</v>
      </c>
      <c r="G22" s="8" t="s">
        <v>105</v>
      </c>
      <c r="H22" s="10" t="s">
        <v>106</v>
      </c>
    </row>
    <row r="23" spans="1:8" ht="37.5" x14ac:dyDescent="0.4">
      <c r="A23" s="50"/>
      <c r="B23" s="7"/>
      <c r="C23" s="29" t="s">
        <v>224</v>
      </c>
      <c r="D23" s="8" t="s">
        <v>225</v>
      </c>
      <c r="E23" s="6">
        <v>3240</v>
      </c>
      <c r="F23" s="36" t="s">
        <v>226</v>
      </c>
      <c r="G23" s="29" t="s">
        <v>227</v>
      </c>
      <c r="H23" s="30" t="s">
        <v>228</v>
      </c>
    </row>
    <row r="24" spans="1:8" ht="23.25" customHeight="1" x14ac:dyDescent="0.4">
      <c r="A24" s="46" t="s">
        <v>107</v>
      </c>
      <c r="B24" s="47"/>
      <c r="C24" s="8" t="s">
        <v>108</v>
      </c>
      <c r="D24" s="8" t="s">
        <v>109</v>
      </c>
      <c r="E24" s="9">
        <v>5022</v>
      </c>
      <c r="F24" s="32" t="s">
        <v>110</v>
      </c>
      <c r="G24" s="8" t="s">
        <v>88</v>
      </c>
      <c r="H24" s="10" t="s">
        <v>89</v>
      </c>
    </row>
    <row r="25" spans="1:8" ht="24.75" customHeight="1" x14ac:dyDescent="0.4">
      <c r="A25" s="46"/>
      <c r="B25" s="47"/>
      <c r="C25" s="8" t="s">
        <v>111</v>
      </c>
      <c r="D25" s="8" t="s">
        <v>109</v>
      </c>
      <c r="E25" s="9">
        <v>7884</v>
      </c>
      <c r="F25" s="32" t="s">
        <v>85</v>
      </c>
      <c r="G25" s="8" t="s">
        <v>88</v>
      </c>
      <c r="H25" s="10" t="s">
        <v>89</v>
      </c>
    </row>
    <row r="26" spans="1:8" ht="21.75" customHeight="1" x14ac:dyDescent="0.4">
      <c r="A26" s="46" t="s">
        <v>238</v>
      </c>
      <c r="B26" s="47"/>
      <c r="C26" s="8" t="s">
        <v>112</v>
      </c>
      <c r="D26" s="8" t="s">
        <v>113</v>
      </c>
      <c r="E26" s="9">
        <v>4600</v>
      </c>
      <c r="F26" s="32" t="s">
        <v>268</v>
      </c>
      <c r="G26" s="8" t="s">
        <v>88</v>
      </c>
      <c r="H26" s="10" t="s">
        <v>104</v>
      </c>
    </row>
    <row r="27" spans="1:8" ht="22.5" customHeight="1" x14ac:dyDescent="0.4">
      <c r="A27" s="46"/>
      <c r="B27" s="47"/>
      <c r="C27" s="8" t="s">
        <v>114</v>
      </c>
      <c r="D27" s="8" t="s">
        <v>113</v>
      </c>
      <c r="E27" s="9">
        <v>7020</v>
      </c>
      <c r="F27" s="32" t="s">
        <v>269</v>
      </c>
      <c r="G27" s="8" t="s">
        <v>88</v>
      </c>
      <c r="H27" s="10" t="s">
        <v>104</v>
      </c>
    </row>
    <row r="28" spans="1:8" ht="46.5" customHeight="1" x14ac:dyDescent="0.4">
      <c r="A28" s="11" t="s">
        <v>115</v>
      </c>
      <c r="B28" s="7"/>
      <c r="C28" s="8" t="s">
        <v>116</v>
      </c>
      <c r="D28" s="8" t="s">
        <v>117</v>
      </c>
      <c r="E28" s="9">
        <v>4104</v>
      </c>
      <c r="F28" s="32" t="s">
        <v>118</v>
      </c>
      <c r="G28" s="8" t="s">
        <v>105</v>
      </c>
      <c r="H28" s="10" t="s">
        <v>239</v>
      </c>
    </row>
    <row r="29" spans="1:8" ht="46.5" customHeight="1" x14ac:dyDescent="0.4">
      <c r="A29" s="51" t="s">
        <v>119</v>
      </c>
      <c r="B29" s="7"/>
      <c r="C29" s="8" t="s">
        <v>243</v>
      </c>
      <c r="D29" s="8" t="s">
        <v>244</v>
      </c>
      <c r="E29" s="9">
        <v>1922</v>
      </c>
      <c r="F29" s="32" t="s">
        <v>245</v>
      </c>
      <c r="G29" s="8" t="s">
        <v>120</v>
      </c>
      <c r="H29" s="10" t="s">
        <v>89</v>
      </c>
    </row>
    <row r="30" spans="1:8" ht="48.75" customHeight="1" x14ac:dyDescent="0.4">
      <c r="A30" s="52"/>
      <c r="B30" s="7"/>
      <c r="C30" s="8" t="s">
        <v>222</v>
      </c>
      <c r="D30" s="8" t="s">
        <v>119</v>
      </c>
      <c r="E30" s="9">
        <v>335</v>
      </c>
      <c r="F30" s="32" t="s">
        <v>223</v>
      </c>
      <c r="G30" s="8" t="s">
        <v>120</v>
      </c>
      <c r="H30" s="10" t="s">
        <v>89</v>
      </c>
    </row>
    <row r="31" spans="1:8" ht="41.25" customHeight="1" x14ac:dyDescent="0.4">
      <c r="A31" s="48" t="s">
        <v>121</v>
      </c>
      <c r="B31" s="7"/>
      <c r="C31" s="8" t="s">
        <v>122</v>
      </c>
      <c r="D31" s="8" t="s">
        <v>123</v>
      </c>
      <c r="E31" s="9">
        <v>3780</v>
      </c>
      <c r="F31" s="32" t="s">
        <v>124</v>
      </c>
      <c r="G31" s="8" t="s">
        <v>105</v>
      </c>
      <c r="H31" s="10" t="s">
        <v>125</v>
      </c>
    </row>
    <row r="32" spans="1:8" ht="41.25" customHeight="1" x14ac:dyDescent="0.4">
      <c r="A32" s="49"/>
      <c r="B32" s="7"/>
      <c r="C32" s="8" t="s">
        <v>208</v>
      </c>
      <c r="D32" s="8" t="s">
        <v>123</v>
      </c>
      <c r="E32" s="9">
        <v>5500</v>
      </c>
      <c r="F32" s="32" t="s">
        <v>209</v>
      </c>
      <c r="G32" s="8" t="s">
        <v>105</v>
      </c>
      <c r="H32" s="10" t="s">
        <v>125</v>
      </c>
    </row>
    <row r="33" spans="1:8" ht="49.5" customHeight="1" x14ac:dyDescent="0.4">
      <c r="A33" s="49"/>
      <c r="B33" s="7"/>
      <c r="C33" s="8" t="s">
        <v>210</v>
      </c>
      <c r="D33" s="8" t="s">
        <v>123</v>
      </c>
      <c r="E33" s="9">
        <v>5076</v>
      </c>
      <c r="F33" s="32" t="s">
        <v>270</v>
      </c>
      <c r="G33" s="8" t="s">
        <v>105</v>
      </c>
      <c r="H33" s="10" t="s">
        <v>125</v>
      </c>
    </row>
    <row r="34" spans="1:8" ht="44.25" customHeight="1" x14ac:dyDescent="0.4">
      <c r="A34" s="49"/>
      <c r="B34" s="7"/>
      <c r="C34" s="8" t="s">
        <v>271</v>
      </c>
      <c r="D34" s="8" t="s">
        <v>274</v>
      </c>
      <c r="E34" s="9">
        <v>2300</v>
      </c>
      <c r="F34" s="33" t="s">
        <v>234</v>
      </c>
      <c r="G34" s="8" t="s">
        <v>105</v>
      </c>
      <c r="H34" s="10" t="s">
        <v>106</v>
      </c>
    </row>
    <row r="35" spans="1:8" ht="45" customHeight="1" x14ac:dyDescent="0.4">
      <c r="A35" s="49"/>
      <c r="B35" s="7"/>
      <c r="C35" s="8" t="s">
        <v>272</v>
      </c>
      <c r="D35" s="8" t="s">
        <v>275</v>
      </c>
      <c r="E35" s="9">
        <v>3500</v>
      </c>
      <c r="F35" s="33" t="s">
        <v>277</v>
      </c>
      <c r="G35" s="8" t="s">
        <v>235</v>
      </c>
      <c r="H35" s="10" t="s">
        <v>106</v>
      </c>
    </row>
    <row r="36" spans="1:8" ht="66" x14ac:dyDescent="0.4">
      <c r="A36" s="49"/>
      <c r="B36" s="7"/>
      <c r="C36" s="8" t="s">
        <v>273</v>
      </c>
      <c r="D36" s="8" t="s">
        <v>276</v>
      </c>
      <c r="E36" s="9">
        <v>5800</v>
      </c>
      <c r="F36" s="33" t="s">
        <v>278</v>
      </c>
      <c r="G36" s="8" t="s">
        <v>236</v>
      </c>
      <c r="H36" s="10" t="s">
        <v>237</v>
      </c>
    </row>
    <row r="37" spans="1:8" ht="38.25" customHeight="1" x14ac:dyDescent="0.4">
      <c r="A37" s="49"/>
      <c r="B37" s="7"/>
      <c r="C37" s="8" t="s">
        <v>211</v>
      </c>
      <c r="D37" s="8" t="s">
        <v>212</v>
      </c>
      <c r="E37" s="9">
        <v>3240</v>
      </c>
      <c r="F37" s="33" t="s">
        <v>213</v>
      </c>
      <c r="G37" s="8" t="s">
        <v>105</v>
      </c>
      <c r="H37" s="10" t="s">
        <v>106</v>
      </c>
    </row>
    <row r="38" spans="1:8" ht="38.25" customHeight="1" x14ac:dyDescent="0.4">
      <c r="A38" s="50"/>
      <c r="B38" s="7"/>
      <c r="C38" s="8" t="s">
        <v>214</v>
      </c>
      <c r="D38" s="8" t="s">
        <v>212</v>
      </c>
      <c r="E38" s="9">
        <v>5400</v>
      </c>
      <c r="F38" s="33" t="s">
        <v>215</v>
      </c>
      <c r="G38" s="8" t="s">
        <v>105</v>
      </c>
      <c r="H38" s="10" t="s">
        <v>106</v>
      </c>
    </row>
    <row r="39" spans="1:8" ht="40.5" customHeight="1" x14ac:dyDescent="0.4">
      <c r="A39" s="46" t="s">
        <v>126</v>
      </c>
      <c r="B39" s="47"/>
      <c r="C39" s="8" t="s">
        <v>127</v>
      </c>
      <c r="D39" s="8" t="s">
        <v>279</v>
      </c>
      <c r="E39" s="9">
        <v>4752</v>
      </c>
      <c r="F39" s="32" t="s">
        <v>128</v>
      </c>
      <c r="G39" s="8" t="s">
        <v>120</v>
      </c>
      <c r="H39" s="10"/>
    </row>
    <row r="40" spans="1:8" ht="40.5" customHeight="1" x14ac:dyDescent="0.4">
      <c r="A40" s="46"/>
      <c r="B40" s="47"/>
      <c r="C40" s="8" t="s">
        <v>220</v>
      </c>
      <c r="D40" s="8" t="s">
        <v>280</v>
      </c>
      <c r="E40" s="9">
        <v>1188</v>
      </c>
      <c r="F40" s="32" t="s">
        <v>129</v>
      </c>
      <c r="G40" s="8" t="s">
        <v>120</v>
      </c>
      <c r="H40" s="10"/>
    </row>
    <row r="41" spans="1:8" ht="37.5" customHeight="1" x14ac:dyDescent="0.4">
      <c r="A41" s="46" t="s">
        <v>130</v>
      </c>
      <c r="B41" s="7"/>
      <c r="C41" s="8" t="s">
        <v>131</v>
      </c>
      <c r="D41" s="8" t="s">
        <v>92</v>
      </c>
      <c r="E41" s="9">
        <v>1497</v>
      </c>
      <c r="F41" s="32" t="s">
        <v>281</v>
      </c>
      <c r="G41" s="8" t="s">
        <v>88</v>
      </c>
      <c r="H41" s="10" t="s">
        <v>89</v>
      </c>
    </row>
    <row r="42" spans="1:8" ht="40.5" customHeight="1" x14ac:dyDescent="0.4">
      <c r="A42" s="46"/>
      <c r="B42" s="7"/>
      <c r="C42" s="8" t="s">
        <v>132</v>
      </c>
      <c r="D42" s="8" t="s">
        <v>77</v>
      </c>
      <c r="E42" s="9">
        <v>1497</v>
      </c>
      <c r="F42" s="32" t="s">
        <v>282</v>
      </c>
      <c r="G42" s="8" t="s">
        <v>88</v>
      </c>
      <c r="H42" s="10" t="s">
        <v>89</v>
      </c>
    </row>
    <row r="43" spans="1:8" ht="38.25" customHeight="1" x14ac:dyDescent="0.4">
      <c r="A43" s="46"/>
      <c r="B43" s="7"/>
      <c r="C43" s="8" t="s">
        <v>133</v>
      </c>
      <c r="D43" s="8" t="s">
        <v>242</v>
      </c>
      <c r="E43" s="9">
        <v>1620</v>
      </c>
      <c r="F43" s="32" t="s">
        <v>283</v>
      </c>
      <c r="G43" s="8" t="s">
        <v>88</v>
      </c>
      <c r="H43" s="10" t="s">
        <v>89</v>
      </c>
    </row>
    <row r="44" spans="1:8" ht="38.25" customHeight="1" x14ac:dyDescent="0.4">
      <c r="A44" s="46"/>
      <c r="B44" s="7"/>
      <c r="C44" s="8" t="s">
        <v>134</v>
      </c>
      <c r="D44" s="8" t="s">
        <v>135</v>
      </c>
      <c r="E44" s="9">
        <v>1497</v>
      </c>
      <c r="F44" s="32" t="s">
        <v>284</v>
      </c>
      <c r="G44" s="8" t="s">
        <v>105</v>
      </c>
      <c r="H44" s="10" t="s">
        <v>125</v>
      </c>
    </row>
    <row r="45" spans="1:8" ht="41.25" customHeight="1" x14ac:dyDescent="0.4">
      <c r="A45" s="46"/>
      <c r="B45" s="7"/>
      <c r="C45" s="8" t="s">
        <v>136</v>
      </c>
      <c r="D45" s="8" t="s">
        <v>101</v>
      </c>
      <c r="E45" s="9">
        <v>1497</v>
      </c>
      <c r="F45" s="32" t="s">
        <v>285</v>
      </c>
      <c r="G45" s="8" t="s">
        <v>81</v>
      </c>
      <c r="H45" s="10" t="s">
        <v>89</v>
      </c>
    </row>
    <row r="46" spans="1:8" ht="42" customHeight="1" x14ac:dyDescent="0.4">
      <c r="A46" s="46"/>
      <c r="B46" s="7"/>
      <c r="C46" s="8" t="s">
        <v>137</v>
      </c>
      <c r="D46" s="8" t="s">
        <v>117</v>
      </c>
      <c r="E46" s="9">
        <v>1814</v>
      </c>
      <c r="F46" s="32" t="s">
        <v>240</v>
      </c>
      <c r="G46" s="8" t="s">
        <v>138</v>
      </c>
      <c r="H46" s="10" t="s">
        <v>239</v>
      </c>
    </row>
    <row r="47" spans="1:8" ht="57.75" x14ac:dyDescent="0.4">
      <c r="A47" s="31" t="s">
        <v>139</v>
      </c>
      <c r="B47" s="7"/>
      <c r="C47" s="8" t="s">
        <v>289</v>
      </c>
      <c r="D47" s="8" t="s">
        <v>286</v>
      </c>
      <c r="E47" s="9">
        <v>1091</v>
      </c>
      <c r="F47" s="32" t="s">
        <v>288</v>
      </c>
      <c r="G47" s="8" t="s">
        <v>140</v>
      </c>
      <c r="H47" s="10"/>
    </row>
    <row r="48" spans="1:8" ht="45.75" customHeight="1" thickBot="1" x14ac:dyDescent="0.45">
      <c r="A48" s="12" t="s">
        <v>141</v>
      </c>
      <c r="B48" s="38"/>
      <c r="C48" s="13" t="s">
        <v>142</v>
      </c>
      <c r="D48" s="13" t="s">
        <v>287</v>
      </c>
      <c r="E48" s="14">
        <v>699</v>
      </c>
      <c r="F48" s="34" t="s">
        <v>143</v>
      </c>
      <c r="G48" s="13" t="s">
        <v>144</v>
      </c>
      <c r="H48" s="15"/>
    </row>
    <row r="49" spans="3:8" x14ac:dyDescent="0.4">
      <c r="C49" s="1"/>
      <c r="D49" s="1"/>
      <c r="E49" s="1"/>
      <c r="F49" s="1"/>
      <c r="G49" s="1"/>
      <c r="H49" s="1"/>
    </row>
    <row r="50" spans="3:8" x14ac:dyDescent="0.4">
      <c r="C50" s="1"/>
      <c r="D50" s="1"/>
      <c r="E50" s="1"/>
      <c r="F50" s="1"/>
      <c r="G50" s="1"/>
      <c r="H50" s="1"/>
    </row>
    <row r="51" spans="3:8" x14ac:dyDescent="0.4">
      <c r="C51" s="1"/>
      <c r="D51" s="1"/>
      <c r="E51" s="1"/>
      <c r="F51" s="1"/>
      <c r="G51" s="1"/>
      <c r="H51" s="1"/>
    </row>
    <row r="52" spans="3:8" x14ac:dyDescent="0.4">
      <c r="C52" s="1"/>
      <c r="D52" s="1"/>
      <c r="E52" s="1"/>
      <c r="F52" s="1"/>
      <c r="G52" s="1"/>
      <c r="H52" s="1"/>
    </row>
    <row r="53" spans="3:8" x14ac:dyDescent="0.4">
      <c r="C53" s="1"/>
      <c r="D53" s="1"/>
      <c r="E53" s="1"/>
      <c r="F53" s="1"/>
      <c r="G53" s="1"/>
      <c r="H53" s="1"/>
    </row>
    <row r="54" spans="3:8" x14ac:dyDescent="0.4">
      <c r="C54" s="1"/>
      <c r="D54" s="1"/>
      <c r="E54" s="1"/>
      <c r="F54" s="1"/>
      <c r="G54" s="1"/>
      <c r="H54" s="1"/>
    </row>
    <row r="55" spans="3:8" x14ac:dyDescent="0.4">
      <c r="C55" s="1"/>
      <c r="D55" s="1"/>
      <c r="E55" s="1"/>
      <c r="F55" s="1"/>
      <c r="G55" s="1"/>
      <c r="H55" s="1"/>
    </row>
    <row r="56" spans="3:8" x14ac:dyDescent="0.4">
      <c r="C56" s="1"/>
      <c r="D56" s="1"/>
      <c r="E56" s="1"/>
      <c r="F56" s="1"/>
      <c r="G56" s="1"/>
      <c r="H56" s="1"/>
    </row>
    <row r="57" spans="3:8" x14ac:dyDescent="0.4">
      <c r="C57" s="1"/>
      <c r="D57" s="1"/>
      <c r="E57" s="1"/>
      <c r="F57" s="1"/>
      <c r="G57" s="1"/>
      <c r="H57" s="1"/>
    </row>
  </sheetData>
  <sheetProtection algorithmName="SHA-512" hashValue="Z4iO1x9BLDjzOyjQ+V3j8DKfa9OZ3PgzAD/mv6a57KmzHn/HA8jFoGAQG7MlUkPWmkNM0Bnujc350nfGfDGtzQ==" saltValue="M7/IUYLepkF2Aga3DzAVyw==" spinCount="100000" sheet="1" objects="1" scenarios="1"/>
  <mergeCells count="22">
    <mergeCell ref="H3:H5"/>
    <mergeCell ref="B7:B9"/>
    <mergeCell ref="G7:G9"/>
    <mergeCell ref="H7:H9"/>
    <mergeCell ref="A10:A17"/>
    <mergeCell ref="B10:B11"/>
    <mergeCell ref="G10:G11"/>
    <mergeCell ref="H10:H11"/>
    <mergeCell ref="A3:A9"/>
    <mergeCell ref="A39:A40"/>
    <mergeCell ref="B39:B40"/>
    <mergeCell ref="A41:A46"/>
    <mergeCell ref="B3:B5"/>
    <mergeCell ref="G3:G5"/>
    <mergeCell ref="A18:A20"/>
    <mergeCell ref="A24:A25"/>
    <mergeCell ref="B24:B25"/>
    <mergeCell ref="A21:A23"/>
    <mergeCell ref="A31:A38"/>
    <mergeCell ref="A29:A30"/>
    <mergeCell ref="A26:A27"/>
    <mergeCell ref="B26:B27"/>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78"/>
  <sheetViews>
    <sheetView showGridLines="0" tabSelected="1" view="pageBreakPreview" zoomScale="64" zoomScaleNormal="70" zoomScaleSheetLayoutView="64" workbookViewId="0">
      <selection sqref="A1:BM2"/>
    </sheetView>
  </sheetViews>
  <sheetFormatPr defaultRowHeight="13.5" x14ac:dyDescent="0.4"/>
  <cols>
    <col min="1" max="2" width="3.25" style="18" customWidth="1"/>
    <col min="3" max="5" width="4.75" style="18" customWidth="1"/>
    <col min="6" max="6" width="4.75" style="18" hidden="1" customWidth="1"/>
    <col min="7" max="10" width="4.75" style="18" customWidth="1"/>
    <col min="11" max="14" width="2.75" style="18" customWidth="1"/>
    <col min="15" max="15" width="5.375" style="18" customWidth="1"/>
    <col min="16" max="18" width="2.75" style="18" customWidth="1"/>
    <col min="19" max="19" width="12.875" style="18" customWidth="1"/>
    <col min="20" max="28" width="2.75" style="18" customWidth="1"/>
    <col min="29" max="29" width="2.875" style="18" customWidth="1"/>
    <col min="30" max="30" width="6.5" style="18" customWidth="1"/>
    <col min="31" max="35" width="2.875" style="18" customWidth="1"/>
    <col min="36" max="36" width="13.875" style="18" customWidth="1"/>
    <col min="37" max="37" width="2.875" style="18" customWidth="1"/>
    <col min="38" max="38" width="7.625" style="18" customWidth="1"/>
    <col min="39" max="39" width="2.875" style="18" customWidth="1"/>
    <col min="40" max="40" width="4.375" style="18" customWidth="1"/>
    <col min="41" max="41" width="3.625" style="18" customWidth="1"/>
    <col min="42" max="43" width="2.875" style="18" customWidth="1"/>
    <col min="44" max="44" width="7.75" style="18" customWidth="1"/>
    <col min="45" max="56" width="2.875" style="18" customWidth="1"/>
    <col min="57" max="57" width="4" style="18" customWidth="1"/>
    <col min="58" max="61" width="2.875" style="18" customWidth="1"/>
    <col min="62" max="62" width="5.375" style="18" customWidth="1"/>
    <col min="63" max="64" width="2.875" style="18" customWidth="1"/>
    <col min="65" max="65" width="7.25" style="18" customWidth="1"/>
    <col min="66" max="70" width="9" style="18"/>
    <col min="71" max="71" width="15.75" style="18" customWidth="1"/>
    <col min="72" max="72" width="20.125" style="18" customWidth="1"/>
    <col min="73" max="73" width="17.625" style="18" customWidth="1"/>
    <col min="74" max="74" width="17" style="18" customWidth="1"/>
    <col min="75" max="16384" width="9" style="18"/>
  </cols>
  <sheetData>
    <row r="1" spans="1:74" x14ac:dyDescent="0.4">
      <c r="A1" s="88"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row>
    <row r="2" spans="1:74" x14ac:dyDescent="0.4">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row>
    <row r="3" spans="1:74" ht="18.75" x14ac:dyDescent="0.4">
      <c r="AZ3" s="89" t="s">
        <v>1</v>
      </c>
      <c r="BA3" s="89"/>
      <c r="BB3" s="89"/>
      <c r="BC3" s="89"/>
      <c r="BD3" s="89"/>
      <c r="BE3" s="89"/>
      <c r="BF3" s="89"/>
      <c r="BG3" s="89"/>
      <c r="BH3" s="89"/>
      <c r="BI3" s="89"/>
      <c r="BJ3" s="89"/>
      <c r="BK3" s="89"/>
      <c r="BL3" s="89"/>
      <c r="BM3" s="89"/>
    </row>
    <row r="4" spans="1:74" ht="18.75" customHeight="1" x14ac:dyDescent="0.4">
      <c r="AZ4" s="89" t="s">
        <v>2</v>
      </c>
      <c r="BA4" s="89"/>
      <c r="BB4" s="89"/>
      <c r="BC4" s="89"/>
      <c r="BD4" s="89"/>
      <c r="BE4" s="89"/>
      <c r="BF4" s="89"/>
      <c r="BG4" s="89"/>
      <c r="BH4" s="89"/>
      <c r="BI4" s="89"/>
      <c r="BJ4" s="89"/>
      <c r="BK4" s="89"/>
      <c r="BL4" s="89"/>
      <c r="BM4" s="89"/>
    </row>
    <row r="5" spans="1:74" ht="18.75" customHeight="1" x14ac:dyDescent="0.4">
      <c r="A5" s="90" t="s">
        <v>206</v>
      </c>
      <c r="B5" s="90"/>
      <c r="C5" s="90"/>
      <c r="D5" s="90"/>
      <c r="E5" s="90"/>
      <c r="F5" s="90"/>
      <c r="G5" s="90"/>
      <c r="H5" s="90"/>
      <c r="I5" s="90"/>
      <c r="J5" s="90"/>
      <c r="K5" s="90"/>
      <c r="L5" s="90"/>
      <c r="M5" s="90"/>
      <c r="N5" s="90"/>
      <c r="O5" s="90"/>
      <c r="P5" s="90"/>
      <c r="Q5" s="90"/>
      <c r="R5" s="90"/>
      <c r="S5" s="90"/>
      <c r="T5" s="90"/>
      <c r="U5" s="90"/>
      <c r="AZ5" s="89" t="s">
        <v>147</v>
      </c>
      <c r="BA5" s="89"/>
      <c r="BB5" s="89"/>
      <c r="BC5" s="89"/>
      <c r="BD5" s="89"/>
      <c r="BE5" s="89"/>
      <c r="BF5" s="89"/>
      <c r="BG5" s="89"/>
      <c r="BH5" s="89"/>
      <c r="BI5" s="89"/>
      <c r="BJ5" s="89"/>
      <c r="BK5" s="89"/>
      <c r="BL5" s="89"/>
      <c r="BM5" s="89"/>
    </row>
    <row r="6" spans="1:74" ht="35.25" customHeight="1" x14ac:dyDescent="0.4">
      <c r="A6" s="90"/>
      <c r="B6" s="90"/>
      <c r="C6" s="90"/>
      <c r="D6" s="90"/>
      <c r="E6" s="90"/>
      <c r="F6" s="90"/>
      <c r="G6" s="90"/>
      <c r="H6" s="90"/>
      <c r="I6" s="90"/>
      <c r="J6" s="90"/>
      <c r="K6" s="90"/>
      <c r="L6" s="90"/>
      <c r="M6" s="90"/>
      <c r="N6" s="90"/>
      <c r="O6" s="90"/>
      <c r="P6" s="90"/>
      <c r="Q6" s="90"/>
      <c r="R6" s="90"/>
      <c r="S6" s="90"/>
      <c r="T6" s="90"/>
      <c r="U6" s="90"/>
      <c r="AZ6" s="89" t="s">
        <v>3</v>
      </c>
      <c r="BA6" s="89"/>
      <c r="BB6" s="89"/>
      <c r="BC6" s="89"/>
      <c r="BD6" s="89"/>
      <c r="BE6" s="89"/>
      <c r="BF6" s="89"/>
      <c r="BG6" s="89"/>
      <c r="BH6" s="89"/>
      <c r="BI6" s="89"/>
      <c r="BJ6" s="89"/>
      <c r="BK6" s="89"/>
      <c r="BL6" s="89"/>
      <c r="BM6" s="89"/>
    </row>
    <row r="7" spans="1:74" ht="14.25" thickBot="1" x14ac:dyDescent="0.45">
      <c r="A7" s="18" t="s">
        <v>195</v>
      </c>
      <c r="AZ7" s="19"/>
      <c r="BA7" s="19"/>
      <c r="BB7" s="19"/>
      <c r="BC7" s="19"/>
      <c r="BD7" s="19"/>
      <c r="BE7" s="19"/>
      <c r="BF7" s="19"/>
      <c r="BG7" s="19"/>
      <c r="BH7" s="19"/>
      <c r="BI7" s="19"/>
      <c r="BJ7" s="19"/>
      <c r="BK7" s="19"/>
      <c r="BL7" s="19"/>
      <c r="BM7" s="19"/>
    </row>
    <row r="8" spans="1:74" ht="40.5" customHeight="1" x14ac:dyDescent="0.4">
      <c r="A8" s="91" t="s">
        <v>145</v>
      </c>
      <c r="B8" s="92"/>
      <c r="C8" s="92"/>
      <c r="D8" s="92"/>
      <c r="E8" s="92"/>
      <c r="F8" s="92"/>
      <c r="G8" s="92"/>
      <c r="H8" s="92"/>
      <c r="I8" s="92"/>
      <c r="J8" s="92"/>
      <c r="K8" s="92"/>
      <c r="L8" s="92"/>
      <c r="M8" s="92"/>
      <c r="N8" s="92"/>
      <c r="O8" s="92"/>
      <c r="P8" s="92"/>
      <c r="Q8" s="92"/>
      <c r="R8" s="92"/>
      <c r="S8" s="93"/>
      <c r="AI8" s="132" t="s">
        <v>58</v>
      </c>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c r="BM8" s="134"/>
    </row>
    <row r="9" spans="1:74" ht="18.75" customHeight="1" x14ac:dyDescent="0.4">
      <c r="A9" s="94"/>
      <c r="B9" s="95"/>
      <c r="C9" s="95"/>
      <c r="D9" s="95"/>
      <c r="E9" s="95"/>
      <c r="F9" s="95"/>
      <c r="G9" s="95"/>
      <c r="H9" s="95"/>
      <c r="I9" s="95"/>
      <c r="J9" s="95"/>
      <c r="K9" s="95"/>
      <c r="L9" s="95"/>
      <c r="M9" s="95"/>
      <c r="N9" s="95"/>
      <c r="O9" s="95"/>
      <c r="P9" s="95"/>
      <c r="Q9" s="95"/>
      <c r="R9" s="95"/>
      <c r="S9" s="96"/>
      <c r="AI9" s="135" t="s">
        <v>301</v>
      </c>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7"/>
      <c r="BN9" s="43"/>
      <c r="BO9" s="43"/>
      <c r="BP9" s="43"/>
      <c r="BQ9" s="43"/>
      <c r="BR9" s="43"/>
      <c r="BS9" s="43"/>
      <c r="BT9" s="43"/>
      <c r="BU9" s="43"/>
      <c r="BV9" s="43"/>
    </row>
    <row r="10" spans="1:74" ht="36.75" customHeight="1" x14ac:dyDescent="0.4">
      <c r="A10" s="205" t="s">
        <v>4</v>
      </c>
      <c r="B10" s="206"/>
      <c r="C10" s="206"/>
      <c r="D10" s="206"/>
      <c r="E10" s="206"/>
      <c r="F10" s="207"/>
      <c r="G10" s="214"/>
      <c r="H10" s="215"/>
      <c r="I10" s="215"/>
      <c r="J10" s="215"/>
      <c r="K10" s="215"/>
      <c r="L10" s="215"/>
      <c r="M10" s="215"/>
      <c r="N10" s="215"/>
      <c r="O10" s="215"/>
      <c r="P10" s="215"/>
      <c r="Q10" s="215"/>
      <c r="R10" s="215"/>
      <c r="S10" s="216"/>
      <c r="AI10" s="135"/>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7"/>
      <c r="BN10" s="43"/>
      <c r="BO10" s="43"/>
      <c r="BP10" s="43"/>
      <c r="BQ10" s="43"/>
      <c r="BR10" s="43"/>
      <c r="BS10" s="43"/>
      <c r="BT10" s="43"/>
      <c r="BU10" s="43"/>
      <c r="BV10" s="43"/>
    </row>
    <row r="11" spans="1:74" ht="19.5" customHeight="1" x14ac:dyDescent="0.4">
      <c r="A11" s="208" t="s">
        <v>5</v>
      </c>
      <c r="B11" s="209"/>
      <c r="C11" s="209"/>
      <c r="D11" s="209"/>
      <c r="E11" s="209"/>
      <c r="F11" s="210"/>
      <c r="G11" s="217"/>
      <c r="H11" s="218"/>
      <c r="I11" s="218"/>
      <c r="J11" s="218"/>
      <c r="K11" s="218"/>
      <c r="L11" s="218"/>
      <c r="M11" s="218"/>
      <c r="N11" s="218"/>
      <c r="O11" s="218"/>
      <c r="P11" s="218"/>
      <c r="Q11" s="218"/>
      <c r="R11" s="218"/>
      <c r="S11" s="219"/>
      <c r="AI11" s="135"/>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7"/>
      <c r="BN11" s="43"/>
      <c r="BO11" s="43"/>
      <c r="BP11" s="43"/>
      <c r="BQ11" s="43"/>
      <c r="BR11" s="43"/>
      <c r="BS11" s="43"/>
      <c r="BT11" s="43"/>
      <c r="BU11" s="43"/>
      <c r="BV11" s="43"/>
    </row>
    <row r="12" spans="1:74" ht="96.75" customHeight="1" thickBot="1" x14ac:dyDescent="0.45">
      <c r="A12" s="211"/>
      <c r="B12" s="212"/>
      <c r="C12" s="212"/>
      <c r="D12" s="212"/>
      <c r="E12" s="212"/>
      <c r="F12" s="213"/>
      <c r="G12" s="220"/>
      <c r="H12" s="221"/>
      <c r="I12" s="221"/>
      <c r="J12" s="221"/>
      <c r="K12" s="221"/>
      <c r="L12" s="221"/>
      <c r="M12" s="221"/>
      <c r="N12" s="221"/>
      <c r="O12" s="221"/>
      <c r="P12" s="221"/>
      <c r="Q12" s="221"/>
      <c r="R12" s="221"/>
      <c r="S12" s="222"/>
      <c r="AI12" s="138"/>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40"/>
      <c r="BN12" s="43"/>
      <c r="BO12" s="43"/>
      <c r="BP12" s="43"/>
      <c r="BQ12" s="43"/>
      <c r="BR12" s="43"/>
      <c r="BS12" s="43"/>
      <c r="BT12" s="43"/>
      <c r="BU12" s="43"/>
      <c r="BV12" s="43"/>
    </row>
    <row r="13" spans="1:74" ht="39.75" customHeight="1" x14ac:dyDescent="0.4">
      <c r="A13" s="107" t="s">
        <v>6</v>
      </c>
      <c r="B13" s="68"/>
      <c r="C13" s="68"/>
      <c r="D13" s="68"/>
      <c r="E13" s="68"/>
      <c r="F13" s="108"/>
      <c r="G13" s="108"/>
      <c r="H13" s="108"/>
      <c r="I13" s="108"/>
      <c r="J13" s="108"/>
      <c r="K13" s="108"/>
      <c r="L13" s="108"/>
      <c r="M13" s="108"/>
      <c r="N13" s="108"/>
      <c r="O13" s="108"/>
      <c r="P13" s="108"/>
      <c r="Q13" s="108"/>
      <c r="R13" s="108"/>
      <c r="S13" s="109"/>
      <c r="AI13" s="141" t="s">
        <v>300</v>
      </c>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3"/>
    </row>
    <row r="14" spans="1:74" ht="18.75" customHeight="1" x14ac:dyDescent="0.4">
      <c r="A14" s="107" t="s">
        <v>7</v>
      </c>
      <c r="B14" s="68"/>
      <c r="C14" s="68"/>
      <c r="D14" s="68"/>
      <c r="E14" s="68"/>
      <c r="F14" s="110"/>
      <c r="G14" s="110"/>
      <c r="H14" s="110"/>
      <c r="I14" s="110"/>
      <c r="J14" s="110"/>
      <c r="K14" s="110"/>
      <c r="L14" s="110"/>
      <c r="M14" s="110"/>
      <c r="N14" s="110"/>
      <c r="O14" s="110"/>
      <c r="P14" s="110"/>
      <c r="Q14" s="110"/>
      <c r="R14" s="110"/>
      <c r="S14" s="111"/>
      <c r="AI14" s="141"/>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3"/>
    </row>
    <row r="15" spans="1:74" ht="29.25" customHeight="1" x14ac:dyDescent="0.4">
      <c r="A15" s="107"/>
      <c r="B15" s="68"/>
      <c r="C15" s="68"/>
      <c r="D15" s="68"/>
      <c r="E15" s="68"/>
      <c r="F15" s="110"/>
      <c r="G15" s="110"/>
      <c r="H15" s="110"/>
      <c r="I15" s="110"/>
      <c r="J15" s="110"/>
      <c r="K15" s="110"/>
      <c r="L15" s="110"/>
      <c r="M15" s="110"/>
      <c r="N15" s="110"/>
      <c r="O15" s="110"/>
      <c r="P15" s="110"/>
      <c r="Q15" s="110"/>
      <c r="R15" s="110"/>
      <c r="S15" s="111"/>
      <c r="AI15" s="144"/>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6"/>
    </row>
    <row r="16" spans="1:74" ht="30" customHeight="1" x14ac:dyDescent="0.4">
      <c r="A16" s="107" t="s">
        <v>8</v>
      </c>
      <c r="B16" s="68"/>
      <c r="C16" s="68"/>
      <c r="D16" s="68"/>
      <c r="E16" s="68"/>
      <c r="F16" s="108"/>
      <c r="G16" s="108"/>
      <c r="H16" s="108"/>
      <c r="I16" s="108"/>
      <c r="J16" s="108"/>
      <c r="K16" s="108"/>
      <c r="L16" s="108"/>
      <c r="M16" s="108"/>
      <c r="N16" s="108"/>
      <c r="O16" s="108"/>
      <c r="P16" s="108"/>
      <c r="Q16" s="108"/>
      <c r="R16" s="108"/>
      <c r="S16" s="109"/>
      <c r="AI16" s="147" t="s">
        <v>302</v>
      </c>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c r="BM16" s="149"/>
    </row>
    <row r="17" spans="1:65" ht="30" customHeight="1" x14ac:dyDescent="0.4">
      <c r="A17" s="107" t="s">
        <v>9</v>
      </c>
      <c r="B17" s="68"/>
      <c r="C17" s="68"/>
      <c r="D17" s="68"/>
      <c r="E17" s="68"/>
      <c r="F17" s="108"/>
      <c r="G17" s="108"/>
      <c r="H17" s="108"/>
      <c r="I17" s="108"/>
      <c r="J17" s="108"/>
      <c r="K17" s="108"/>
      <c r="L17" s="108"/>
      <c r="M17" s="108"/>
      <c r="N17" s="108"/>
      <c r="O17" s="108"/>
      <c r="P17" s="108"/>
      <c r="Q17" s="108"/>
      <c r="R17" s="108"/>
      <c r="S17" s="109"/>
      <c r="AI17" s="150"/>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2"/>
    </row>
    <row r="18" spans="1:65" ht="45.75" customHeight="1" thickBot="1" x14ac:dyDescent="0.45">
      <c r="A18" s="129" t="s">
        <v>10</v>
      </c>
      <c r="B18" s="69"/>
      <c r="C18" s="69"/>
      <c r="D18" s="69"/>
      <c r="E18" s="69"/>
      <c r="F18" s="130"/>
      <c r="G18" s="130"/>
      <c r="H18" s="130"/>
      <c r="I18" s="130"/>
      <c r="J18" s="130"/>
      <c r="K18" s="130"/>
      <c r="L18" s="130"/>
      <c r="M18" s="130"/>
      <c r="N18" s="130"/>
      <c r="O18" s="130"/>
      <c r="P18" s="130"/>
      <c r="Q18" s="130"/>
      <c r="R18" s="130"/>
      <c r="S18" s="131"/>
      <c r="AI18" s="223" t="s">
        <v>221</v>
      </c>
      <c r="AJ18" s="224"/>
      <c r="AK18" s="224"/>
      <c r="AL18" s="224"/>
      <c r="AM18" s="224"/>
      <c r="AN18" s="224"/>
      <c r="AO18" s="224"/>
      <c r="AP18" s="224"/>
      <c r="AQ18" s="224"/>
      <c r="AR18" s="224"/>
      <c r="AS18" s="224"/>
      <c r="AT18" s="224"/>
      <c r="AU18" s="224"/>
      <c r="AV18" s="224"/>
      <c r="AW18" s="224"/>
      <c r="AX18" s="224"/>
      <c r="AY18" s="224"/>
      <c r="AZ18" s="224"/>
      <c r="BA18" s="224"/>
      <c r="BB18" s="224"/>
      <c r="BC18" s="224"/>
      <c r="BD18" s="224"/>
      <c r="BE18" s="224"/>
      <c r="BF18" s="224"/>
      <c r="BG18" s="224"/>
      <c r="BH18" s="224"/>
      <c r="BI18" s="224"/>
      <c r="BJ18" s="224"/>
      <c r="BK18" s="224"/>
      <c r="BL18" s="224"/>
      <c r="BM18" s="225"/>
    </row>
    <row r="19" spans="1:65" x14ac:dyDescent="0.4">
      <c r="A19" s="114" t="s">
        <v>205</v>
      </c>
      <c r="B19" s="114"/>
      <c r="C19" s="114"/>
      <c r="D19" s="114"/>
      <c r="E19" s="114"/>
      <c r="F19" s="114"/>
      <c r="G19" s="114"/>
      <c r="H19" s="114"/>
      <c r="I19" s="114"/>
      <c r="J19" s="114"/>
      <c r="K19" s="114"/>
      <c r="L19" s="114"/>
      <c r="M19" s="114"/>
      <c r="N19" s="114"/>
      <c r="O19" s="114"/>
      <c r="P19" s="114"/>
      <c r="Q19" s="114"/>
      <c r="R19" s="114"/>
      <c r="S19" s="114"/>
      <c r="AI19" s="226"/>
      <c r="AJ19" s="227"/>
      <c r="AK19" s="227"/>
      <c r="AL19" s="227"/>
      <c r="AM19" s="227"/>
      <c r="AN19" s="227"/>
      <c r="AO19" s="227"/>
      <c r="AP19" s="227"/>
      <c r="AQ19" s="227"/>
      <c r="AR19" s="227"/>
      <c r="AS19" s="227"/>
      <c r="AT19" s="227"/>
      <c r="AU19" s="227"/>
      <c r="AV19" s="227"/>
      <c r="AW19" s="227"/>
      <c r="AX19" s="227"/>
      <c r="AY19" s="227"/>
      <c r="AZ19" s="227"/>
      <c r="BA19" s="227"/>
      <c r="BB19" s="227"/>
      <c r="BC19" s="227"/>
      <c r="BD19" s="227"/>
      <c r="BE19" s="227"/>
      <c r="BF19" s="227"/>
      <c r="BG19" s="227"/>
      <c r="BH19" s="227"/>
      <c r="BI19" s="227"/>
      <c r="BJ19" s="227"/>
      <c r="BK19" s="227"/>
      <c r="BL19" s="227"/>
      <c r="BM19" s="228"/>
    </row>
    <row r="20" spans="1:65" ht="22.5" customHeight="1" x14ac:dyDescent="0.4">
      <c r="A20" s="115"/>
      <c r="B20" s="115"/>
      <c r="C20" s="115"/>
      <c r="D20" s="115"/>
      <c r="E20" s="115"/>
      <c r="F20" s="115"/>
      <c r="G20" s="115"/>
      <c r="H20" s="115"/>
      <c r="I20" s="115"/>
      <c r="J20" s="115"/>
      <c r="K20" s="115"/>
      <c r="L20" s="115"/>
      <c r="M20" s="115"/>
      <c r="N20" s="115"/>
      <c r="O20" s="115"/>
      <c r="P20" s="115"/>
      <c r="Q20" s="115"/>
      <c r="R20" s="115"/>
      <c r="S20" s="115"/>
      <c r="AI20" s="226"/>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8"/>
    </row>
    <row r="21" spans="1:65" ht="31.5" customHeight="1" thickBot="1" x14ac:dyDescent="0.45">
      <c r="A21" s="20"/>
      <c r="B21" s="20"/>
      <c r="C21" s="20"/>
      <c r="D21" s="20"/>
      <c r="E21" s="20"/>
      <c r="F21" s="20"/>
      <c r="G21" s="20"/>
      <c r="H21" s="20"/>
      <c r="I21" s="20"/>
      <c r="J21" s="20"/>
      <c r="K21" s="20"/>
      <c r="L21" s="20"/>
      <c r="M21" s="20"/>
      <c r="N21" s="20"/>
      <c r="O21" s="20"/>
      <c r="P21" s="20"/>
      <c r="Q21" s="20"/>
      <c r="R21" s="20"/>
      <c r="S21" s="20"/>
      <c r="AI21" s="229"/>
      <c r="AJ21" s="230"/>
      <c r="AK21" s="230"/>
      <c r="AL21" s="230"/>
      <c r="AM21" s="230"/>
      <c r="AN21" s="230"/>
      <c r="AO21" s="230"/>
      <c r="AP21" s="230"/>
      <c r="AQ21" s="230"/>
      <c r="AR21" s="230"/>
      <c r="AS21" s="230"/>
      <c r="AT21" s="230"/>
      <c r="AU21" s="230"/>
      <c r="AV21" s="230"/>
      <c r="AW21" s="230"/>
      <c r="AX21" s="230"/>
      <c r="AY21" s="230"/>
      <c r="AZ21" s="230"/>
      <c r="BA21" s="230"/>
      <c r="BB21" s="230"/>
      <c r="BC21" s="230"/>
      <c r="BD21" s="230"/>
      <c r="BE21" s="230"/>
      <c r="BF21" s="230"/>
      <c r="BG21" s="230"/>
      <c r="BH21" s="230"/>
      <c r="BI21" s="230"/>
      <c r="BJ21" s="230"/>
      <c r="BK21" s="230"/>
      <c r="BL21" s="230"/>
      <c r="BM21" s="231"/>
    </row>
    <row r="22" spans="1:65" ht="25.5" customHeight="1" thickBot="1" x14ac:dyDescent="0.45">
      <c r="A22" s="20"/>
      <c r="B22" s="20"/>
      <c r="C22" s="20"/>
      <c r="D22" s="20"/>
      <c r="E22" s="20"/>
      <c r="F22" s="20"/>
      <c r="G22" s="20"/>
      <c r="H22" s="20"/>
      <c r="I22" s="20"/>
      <c r="J22" s="20"/>
      <c r="K22" s="20"/>
      <c r="L22" s="20"/>
      <c r="M22" s="20"/>
      <c r="N22" s="20"/>
      <c r="O22" s="20"/>
      <c r="P22" s="20"/>
      <c r="Q22" s="20"/>
      <c r="R22" s="20"/>
      <c r="S22" s="20"/>
      <c r="AZ22" s="19"/>
      <c r="BA22" s="19"/>
      <c r="BB22" s="19"/>
      <c r="BC22" s="19"/>
      <c r="BD22" s="19"/>
      <c r="BE22" s="19"/>
      <c r="BF22" s="19"/>
      <c r="BG22" s="19"/>
      <c r="BH22" s="19"/>
      <c r="BI22" s="19"/>
      <c r="BJ22" s="19"/>
      <c r="BK22" s="19"/>
      <c r="BL22" s="19"/>
      <c r="BM22" s="19"/>
    </row>
    <row r="23" spans="1:65" ht="26.25" customHeight="1" thickBot="1" x14ac:dyDescent="0.45">
      <c r="A23" s="57" t="s">
        <v>11</v>
      </c>
      <c r="B23" s="57"/>
      <c r="C23" s="57"/>
      <c r="D23" s="57"/>
      <c r="E23" s="57"/>
      <c r="F23" s="57"/>
      <c r="G23" s="57"/>
      <c r="H23" s="57"/>
      <c r="I23" s="57"/>
      <c r="J23" s="57"/>
      <c r="K23" s="57"/>
      <c r="L23" s="57"/>
      <c r="M23" s="57"/>
      <c r="N23" s="57"/>
      <c r="O23" s="57"/>
      <c r="P23" s="57"/>
      <c r="Q23" s="57"/>
      <c r="R23" s="57"/>
      <c r="S23" s="57"/>
      <c r="AZ23" s="19"/>
      <c r="BA23" s="19"/>
      <c r="BB23" s="19"/>
      <c r="BC23" s="19"/>
      <c r="BD23" s="19"/>
      <c r="BE23" s="19"/>
      <c r="BF23" s="19"/>
      <c r="BG23" s="19"/>
      <c r="BH23" s="19"/>
      <c r="BI23" s="19"/>
      <c r="BJ23" s="19"/>
      <c r="BK23" s="19"/>
      <c r="BL23" s="19"/>
      <c r="BM23" s="19"/>
    </row>
    <row r="24" spans="1:65" ht="33.75" customHeight="1" x14ac:dyDescent="0.4">
      <c r="A24" s="58"/>
      <c r="B24" s="58"/>
      <c r="C24" s="58"/>
      <c r="D24" s="58"/>
      <c r="E24" s="58"/>
      <c r="F24" s="58"/>
      <c r="G24" s="58"/>
      <c r="H24" s="58"/>
      <c r="I24" s="58"/>
      <c r="J24" s="58"/>
      <c r="K24" s="58"/>
      <c r="L24" s="58"/>
      <c r="M24" s="58"/>
      <c r="N24" s="58"/>
      <c r="O24" s="58"/>
      <c r="P24" s="58"/>
      <c r="Q24" s="58"/>
      <c r="R24" s="58"/>
      <c r="S24" s="58"/>
      <c r="V24" s="123" t="s">
        <v>16</v>
      </c>
      <c r="W24" s="124"/>
      <c r="X24" s="124"/>
      <c r="Y24" s="124"/>
      <c r="Z24" s="234" t="s">
        <v>17</v>
      </c>
      <c r="AA24" s="234"/>
      <c r="AB24" s="234"/>
      <c r="AC24" s="234"/>
      <c r="AD24" s="235"/>
      <c r="AI24" s="153" t="s">
        <v>24</v>
      </c>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5"/>
      <c r="BK24" s="19"/>
      <c r="BL24" s="19"/>
      <c r="BM24" s="19"/>
    </row>
    <row r="25" spans="1:65" ht="30.75" customHeight="1" x14ac:dyDescent="0.4">
      <c r="A25" s="97" t="s">
        <v>12</v>
      </c>
      <c r="B25" s="98"/>
      <c r="C25" s="98"/>
      <c r="D25" s="98"/>
      <c r="E25" s="98"/>
      <c r="F25" s="98"/>
      <c r="G25" s="98"/>
      <c r="H25" s="98"/>
      <c r="I25" s="99"/>
      <c r="J25" s="104"/>
      <c r="K25" s="104"/>
      <c r="L25" s="104"/>
      <c r="M25" s="104"/>
      <c r="N25" s="104"/>
      <c r="O25" s="104"/>
      <c r="P25" s="104"/>
      <c r="Q25" s="104"/>
      <c r="R25" s="104"/>
      <c r="S25" s="105"/>
      <c r="V25" s="125"/>
      <c r="W25" s="126"/>
      <c r="X25" s="126"/>
      <c r="Y25" s="126"/>
      <c r="Z25" s="112" t="s">
        <v>18</v>
      </c>
      <c r="AA25" s="112"/>
      <c r="AB25" s="112"/>
      <c r="AC25" s="112"/>
      <c r="AD25" s="113"/>
      <c r="AI25" s="156"/>
      <c r="AJ25" s="157"/>
      <c r="AK25" s="157"/>
      <c r="AL25" s="157"/>
      <c r="AM25" s="157"/>
      <c r="AN25" s="157"/>
      <c r="AO25" s="157"/>
      <c r="AP25" s="157"/>
      <c r="AQ25" s="157"/>
      <c r="AR25" s="157"/>
      <c r="AS25" s="157"/>
      <c r="AT25" s="157"/>
      <c r="AU25" s="157"/>
      <c r="AV25" s="157"/>
      <c r="AW25" s="157"/>
      <c r="AX25" s="157"/>
      <c r="AY25" s="157"/>
      <c r="AZ25" s="157"/>
      <c r="BA25" s="157"/>
      <c r="BB25" s="157"/>
      <c r="BC25" s="157"/>
      <c r="BD25" s="157"/>
      <c r="BE25" s="157"/>
      <c r="BF25" s="157"/>
      <c r="BG25" s="157"/>
      <c r="BH25" s="157"/>
      <c r="BI25" s="157"/>
      <c r="BJ25" s="158"/>
      <c r="BK25" s="19"/>
      <c r="BL25" s="19"/>
      <c r="BM25" s="19"/>
    </row>
    <row r="26" spans="1:65" ht="55.5" customHeight="1" x14ac:dyDescent="0.4">
      <c r="A26" s="100"/>
      <c r="B26" s="101"/>
      <c r="C26" s="101"/>
      <c r="D26" s="101"/>
      <c r="E26" s="101"/>
      <c r="F26" s="101"/>
      <c r="G26" s="101"/>
      <c r="H26" s="101"/>
      <c r="I26" s="102"/>
      <c r="J26" s="104"/>
      <c r="K26" s="104"/>
      <c r="L26" s="104"/>
      <c r="M26" s="104"/>
      <c r="N26" s="104"/>
      <c r="O26" s="104"/>
      <c r="P26" s="104"/>
      <c r="Q26" s="104"/>
      <c r="R26" s="104"/>
      <c r="S26" s="105"/>
      <c r="V26" s="125"/>
      <c r="W26" s="126"/>
      <c r="X26" s="126"/>
      <c r="Y26" s="126"/>
      <c r="Z26" s="112" t="s">
        <v>19</v>
      </c>
      <c r="AA26" s="112"/>
      <c r="AB26" s="112"/>
      <c r="AC26" s="112"/>
      <c r="AD26" s="113"/>
      <c r="AI26" s="159" t="s">
        <v>290</v>
      </c>
      <c r="AJ26" s="160"/>
      <c r="AK26" s="160"/>
      <c r="AL26" s="160"/>
      <c r="AM26" s="161" t="s">
        <v>26</v>
      </c>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3"/>
      <c r="BK26" s="19"/>
      <c r="BL26" s="19"/>
      <c r="BM26" s="19"/>
    </row>
    <row r="27" spans="1:65" ht="57" customHeight="1" x14ac:dyDescent="0.4">
      <c r="A27" s="59" t="s">
        <v>13</v>
      </c>
      <c r="B27" s="103"/>
      <c r="C27" s="103"/>
      <c r="D27" s="103"/>
      <c r="E27" s="103"/>
      <c r="F27" s="103"/>
      <c r="G27" s="103"/>
      <c r="H27" s="103"/>
      <c r="I27" s="60"/>
      <c r="J27" s="67"/>
      <c r="K27" s="67"/>
      <c r="L27" s="67"/>
      <c r="M27" s="67"/>
      <c r="N27" s="67"/>
      <c r="O27" s="67"/>
      <c r="P27" s="67"/>
      <c r="Q27" s="67"/>
      <c r="R27" s="67"/>
      <c r="S27" s="106"/>
      <c r="V27" s="125"/>
      <c r="W27" s="126"/>
      <c r="X27" s="126"/>
      <c r="Y27" s="126"/>
      <c r="Z27" s="112" t="s">
        <v>20</v>
      </c>
      <c r="AA27" s="112"/>
      <c r="AB27" s="112"/>
      <c r="AC27" s="112"/>
      <c r="AD27" s="113"/>
      <c r="AI27" s="164" t="s">
        <v>291</v>
      </c>
      <c r="AJ27" s="165"/>
      <c r="AK27" s="165"/>
      <c r="AL27" s="165"/>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7"/>
      <c r="BK27" s="19"/>
      <c r="BL27" s="19"/>
      <c r="BM27" s="19"/>
    </row>
    <row r="28" spans="1:65" ht="43.5" customHeight="1" thickBot="1" x14ac:dyDescent="0.45">
      <c r="A28" s="64" t="s">
        <v>14</v>
      </c>
      <c r="B28" s="118"/>
      <c r="C28" s="118"/>
      <c r="D28" s="118"/>
      <c r="E28" s="118"/>
      <c r="F28" s="118"/>
      <c r="G28" s="118"/>
      <c r="H28" s="118"/>
      <c r="I28" s="65"/>
      <c r="J28" s="119"/>
      <c r="K28" s="119"/>
      <c r="L28" s="119"/>
      <c r="M28" s="119"/>
      <c r="N28" s="119"/>
      <c r="O28" s="119"/>
      <c r="P28" s="119"/>
      <c r="Q28" s="119"/>
      <c r="R28" s="119"/>
      <c r="S28" s="120"/>
      <c r="V28" s="125"/>
      <c r="W28" s="126"/>
      <c r="X28" s="126"/>
      <c r="Y28" s="126"/>
      <c r="Z28" s="112" t="s">
        <v>21</v>
      </c>
      <c r="AA28" s="112"/>
      <c r="AB28" s="112"/>
      <c r="AC28" s="112"/>
      <c r="AD28" s="113"/>
      <c r="AI28" s="175" t="s">
        <v>297</v>
      </c>
      <c r="AJ28" s="176"/>
      <c r="AK28" s="176"/>
      <c r="AL28" s="176"/>
      <c r="AM28" s="169" t="s">
        <v>202</v>
      </c>
      <c r="AN28" s="169"/>
      <c r="AO28" s="169"/>
      <c r="AP28" s="169"/>
      <c r="AQ28" s="169"/>
      <c r="AR28" s="169"/>
      <c r="AS28" s="169"/>
      <c r="AT28" s="169"/>
      <c r="AU28" s="168" t="s">
        <v>203</v>
      </c>
      <c r="AV28" s="168"/>
      <c r="AW28" s="168"/>
      <c r="AX28" s="168"/>
      <c r="AY28" s="168"/>
      <c r="AZ28" s="168"/>
      <c r="BA28" s="168"/>
      <c r="BB28" s="168"/>
      <c r="BC28" s="169" t="s">
        <v>27</v>
      </c>
      <c r="BD28" s="169"/>
      <c r="BE28" s="169"/>
      <c r="BF28" s="169"/>
      <c r="BG28" s="169"/>
      <c r="BH28" s="169"/>
      <c r="BI28" s="169"/>
      <c r="BJ28" s="170"/>
    </row>
    <row r="29" spans="1:65" ht="30.75" customHeight="1" thickBot="1" x14ac:dyDescent="0.45">
      <c r="A29" s="121" t="s">
        <v>15</v>
      </c>
      <c r="B29" s="121"/>
      <c r="C29" s="121"/>
      <c r="D29" s="121"/>
      <c r="E29" s="121"/>
      <c r="F29" s="121"/>
      <c r="G29" s="121"/>
      <c r="H29" s="121"/>
      <c r="I29" s="121"/>
      <c r="J29" s="121"/>
      <c r="K29" s="121"/>
      <c r="L29" s="121"/>
      <c r="M29" s="121"/>
      <c r="N29" s="121"/>
      <c r="O29" s="121"/>
      <c r="P29" s="121"/>
      <c r="Q29" s="121"/>
      <c r="R29" s="121"/>
      <c r="S29" s="121"/>
      <c r="V29" s="127"/>
      <c r="W29" s="128"/>
      <c r="X29" s="128"/>
      <c r="Y29" s="128"/>
      <c r="Z29" s="116" t="s">
        <v>241</v>
      </c>
      <c r="AA29" s="116"/>
      <c r="AB29" s="116"/>
      <c r="AC29" s="116"/>
      <c r="AD29" s="117"/>
      <c r="AI29" s="175"/>
      <c r="AJ29" s="176"/>
      <c r="AK29" s="176"/>
      <c r="AL29" s="176"/>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106"/>
    </row>
    <row r="30" spans="1:65" ht="31.5" customHeight="1" x14ac:dyDescent="0.4">
      <c r="A30" s="122"/>
      <c r="B30" s="122"/>
      <c r="C30" s="122"/>
      <c r="D30" s="122"/>
      <c r="E30" s="122"/>
      <c r="F30" s="122"/>
      <c r="G30" s="122"/>
      <c r="H30" s="122"/>
      <c r="I30" s="122"/>
      <c r="J30" s="122"/>
      <c r="K30" s="122"/>
      <c r="L30" s="122"/>
      <c r="M30" s="122"/>
      <c r="N30" s="122"/>
      <c r="O30" s="122"/>
      <c r="P30" s="122"/>
      <c r="Q30" s="122"/>
      <c r="R30" s="122"/>
      <c r="S30" s="122"/>
      <c r="AI30" s="175"/>
      <c r="AJ30" s="176"/>
      <c r="AK30" s="176"/>
      <c r="AL30" s="176"/>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106"/>
    </row>
    <row r="31" spans="1:65" ht="12.75" customHeight="1" thickBot="1" x14ac:dyDescent="0.45">
      <c r="AI31" s="175"/>
      <c r="AJ31" s="176"/>
      <c r="AK31" s="176"/>
      <c r="AL31" s="176"/>
      <c r="AM31" s="169" t="s">
        <v>292</v>
      </c>
      <c r="AN31" s="169"/>
      <c r="AO31" s="169"/>
      <c r="AP31" s="169"/>
      <c r="AQ31" s="169"/>
      <c r="AR31" s="169"/>
      <c r="AS31" s="169"/>
      <c r="AT31" s="169"/>
      <c r="AU31" s="169" t="s">
        <v>296</v>
      </c>
      <c r="AV31" s="169"/>
      <c r="AW31" s="169"/>
      <c r="AX31" s="169"/>
      <c r="AY31" s="169"/>
      <c r="AZ31" s="169"/>
      <c r="BA31" s="169"/>
      <c r="BB31" s="169"/>
      <c r="BC31" s="169" t="s">
        <v>295</v>
      </c>
      <c r="BD31" s="169"/>
      <c r="BE31" s="169"/>
      <c r="BF31" s="169"/>
      <c r="BG31" s="169"/>
      <c r="BH31" s="169"/>
      <c r="BI31" s="169"/>
      <c r="BJ31" s="170"/>
    </row>
    <row r="32" spans="1:65" ht="27.75" customHeight="1" x14ac:dyDescent="0.4">
      <c r="A32" s="190" t="s">
        <v>201</v>
      </c>
      <c r="B32" s="191"/>
      <c r="C32" s="191"/>
      <c r="D32" s="191"/>
      <c r="E32" s="191"/>
      <c r="F32" s="191"/>
      <c r="G32" s="191"/>
      <c r="H32" s="191"/>
      <c r="I32" s="191"/>
      <c r="J32" s="191"/>
      <c r="K32" s="191"/>
      <c r="L32" s="191"/>
      <c r="M32" s="191"/>
      <c r="N32" s="191"/>
      <c r="O32" s="191"/>
      <c r="P32" s="191"/>
      <c r="Q32" s="191"/>
      <c r="R32" s="191"/>
      <c r="S32" s="192"/>
      <c r="AI32" s="175"/>
      <c r="AJ32" s="176"/>
      <c r="AK32" s="176"/>
      <c r="AL32" s="176"/>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70"/>
    </row>
    <row r="33" spans="1:74" ht="17.25" customHeight="1" x14ac:dyDescent="0.4">
      <c r="A33" s="193"/>
      <c r="B33" s="194"/>
      <c r="C33" s="194"/>
      <c r="D33" s="194"/>
      <c r="E33" s="194"/>
      <c r="F33" s="194"/>
      <c r="G33" s="194"/>
      <c r="H33" s="194"/>
      <c r="I33" s="194"/>
      <c r="J33" s="194"/>
      <c r="K33" s="194"/>
      <c r="L33" s="194"/>
      <c r="M33" s="194"/>
      <c r="N33" s="194"/>
      <c r="O33" s="194"/>
      <c r="P33" s="194"/>
      <c r="Q33" s="194"/>
      <c r="R33" s="194"/>
      <c r="S33" s="195"/>
      <c r="AI33" s="175"/>
      <c r="AJ33" s="176"/>
      <c r="AK33" s="176"/>
      <c r="AL33" s="176"/>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106"/>
    </row>
    <row r="34" spans="1:74" ht="42" customHeight="1" thickBot="1" x14ac:dyDescent="0.45">
      <c r="A34" s="196" t="s">
        <v>204</v>
      </c>
      <c r="B34" s="197"/>
      <c r="C34" s="197"/>
      <c r="D34" s="197"/>
      <c r="E34" s="197"/>
      <c r="F34" s="197"/>
      <c r="G34" s="197"/>
      <c r="H34" s="197"/>
      <c r="I34" s="197"/>
      <c r="J34" s="197"/>
      <c r="K34" s="197"/>
      <c r="L34" s="197"/>
      <c r="M34" s="197"/>
      <c r="N34" s="197"/>
      <c r="O34" s="197"/>
      <c r="P34" s="197"/>
      <c r="Q34" s="197"/>
      <c r="R34" s="197"/>
      <c r="S34" s="198"/>
      <c r="AI34" s="177"/>
      <c r="AJ34" s="178"/>
      <c r="AK34" s="178"/>
      <c r="AL34" s="178"/>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3"/>
    </row>
    <row r="35" spans="1:74" ht="18.75" customHeight="1" x14ac:dyDescent="0.4">
      <c r="A35" s="199"/>
      <c r="B35" s="200"/>
      <c r="C35" s="200"/>
      <c r="D35" s="200"/>
      <c r="E35" s="200"/>
      <c r="F35" s="200"/>
      <c r="G35" s="200"/>
      <c r="H35" s="200"/>
      <c r="I35" s="200"/>
      <c r="J35" s="200"/>
      <c r="K35" s="200"/>
      <c r="L35" s="200"/>
      <c r="M35" s="200"/>
      <c r="N35" s="200"/>
      <c r="O35" s="200"/>
      <c r="P35" s="200"/>
      <c r="Q35" s="200"/>
      <c r="R35" s="200"/>
      <c r="S35" s="201"/>
      <c r="AI35" s="171" t="s">
        <v>59</v>
      </c>
      <c r="AJ35" s="172"/>
      <c r="AK35" s="172"/>
      <c r="AL35" s="172"/>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80"/>
    </row>
    <row r="36" spans="1:74" ht="10.5" customHeight="1" x14ac:dyDescent="0.4">
      <c r="A36" s="199"/>
      <c r="B36" s="200"/>
      <c r="C36" s="200"/>
      <c r="D36" s="200"/>
      <c r="E36" s="200"/>
      <c r="F36" s="200"/>
      <c r="G36" s="200"/>
      <c r="H36" s="200"/>
      <c r="I36" s="200"/>
      <c r="J36" s="200"/>
      <c r="K36" s="200"/>
      <c r="L36" s="200"/>
      <c r="M36" s="200"/>
      <c r="N36" s="200"/>
      <c r="O36" s="200"/>
      <c r="P36" s="200"/>
      <c r="Q36" s="200"/>
      <c r="R36" s="200"/>
      <c r="S36" s="201"/>
      <c r="AI36" s="173"/>
      <c r="AJ36" s="174"/>
      <c r="AK36" s="174"/>
      <c r="AL36" s="174"/>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2"/>
    </row>
    <row r="37" spans="1:74" ht="21.75" customHeight="1" x14ac:dyDescent="0.4">
      <c r="A37" s="199"/>
      <c r="B37" s="200"/>
      <c r="C37" s="200"/>
      <c r="D37" s="200"/>
      <c r="E37" s="200"/>
      <c r="F37" s="200"/>
      <c r="G37" s="200"/>
      <c r="H37" s="200"/>
      <c r="I37" s="200"/>
      <c r="J37" s="200"/>
      <c r="K37" s="200"/>
      <c r="L37" s="200"/>
      <c r="M37" s="200"/>
      <c r="N37" s="200"/>
      <c r="O37" s="200"/>
      <c r="P37" s="200"/>
      <c r="Q37" s="200"/>
      <c r="R37" s="200"/>
      <c r="S37" s="201"/>
      <c r="AI37" s="173"/>
      <c r="AJ37" s="174"/>
      <c r="AK37" s="174"/>
      <c r="AL37" s="174"/>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2"/>
    </row>
    <row r="38" spans="1:74" ht="10.5" customHeight="1" x14ac:dyDescent="0.4">
      <c r="A38" s="199"/>
      <c r="B38" s="200"/>
      <c r="C38" s="200"/>
      <c r="D38" s="200"/>
      <c r="E38" s="200"/>
      <c r="F38" s="200"/>
      <c r="G38" s="200"/>
      <c r="H38" s="200"/>
      <c r="I38" s="200"/>
      <c r="J38" s="200"/>
      <c r="K38" s="200"/>
      <c r="L38" s="200"/>
      <c r="M38" s="200"/>
      <c r="N38" s="200"/>
      <c r="O38" s="200"/>
      <c r="P38" s="200"/>
      <c r="Q38" s="200"/>
      <c r="R38" s="200"/>
      <c r="S38" s="201"/>
      <c r="AI38" s="173"/>
      <c r="AJ38" s="174"/>
      <c r="AK38" s="174"/>
      <c r="AL38" s="174"/>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2"/>
    </row>
    <row r="39" spans="1:74" ht="21" customHeight="1" x14ac:dyDescent="0.4">
      <c r="A39" s="199"/>
      <c r="B39" s="200"/>
      <c r="C39" s="200"/>
      <c r="D39" s="200"/>
      <c r="E39" s="200"/>
      <c r="F39" s="200"/>
      <c r="G39" s="200"/>
      <c r="H39" s="200"/>
      <c r="I39" s="200"/>
      <c r="J39" s="200"/>
      <c r="K39" s="200"/>
      <c r="L39" s="200"/>
      <c r="M39" s="200"/>
      <c r="N39" s="200"/>
      <c r="O39" s="200"/>
      <c r="P39" s="200"/>
      <c r="Q39" s="200"/>
      <c r="R39" s="200"/>
      <c r="S39" s="201"/>
      <c r="AI39" s="78" t="s">
        <v>294</v>
      </c>
      <c r="AJ39" s="79"/>
      <c r="AK39" s="79"/>
      <c r="AL39" s="79"/>
      <c r="AM39" s="68" t="s">
        <v>25</v>
      </c>
      <c r="AN39" s="68"/>
      <c r="AO39" s="68"/>
      <c r="AP39" s="68"/>
      <c r="AQ39" s="68"/>
      <c r="AR39" s="83" t="s">
        <v>303</v>
      </c>
      <c r="AS39" s="84"/>
      <c r="AT39" s="84"/>
      <c r="AU39" s="84"/>
      <c r="AV39" s="84"/>
      <c r="AW39" s="84"/>
      <c r="AX39" s="84"/>
      <c r="AY39" s="84"/>
      <c r="AZ39" s="84"/>
      <c r="BA39" s="84"/>
      <c r="BB39" s="84"/>
      <c r="BC39" s="84"/>
      <c r="BD39" s="84"/>
      <c r="BE39" s="84"/>
      <c r="BF39" s="84"/>
      <c r="BG39" s="84"/>
      <c r="BH39" s="84"/>
      <c r="BI39" s="84"/>
      <c r="BJ39" s="85"/>
    </row>
    <row r="40" spans="1:74" ht="26.25" customHeight="1" x14ac:dyDescent="0.4">
      <c r="A40" s="199"/>
      <c r="B40" s="200"/>
      <c r="C40" s="200"/>
      <c r="D40" s="200"/>
      <c r="E40" s="200"/>
      <c r="F40" s="200"/>
      <c r="G40" s="200"/>
      <c r="H40" s="200"/>
      <c r="I40" s="200"/>
      <c r="J40" s="200"/>
      <c r="K40" s="200"/>
      <c r="L40" s="200"/>
      <c r="M40" s="200"/>
      <c r="N40" s="200"/>
      <c r="O40" s="200"/>
      <c r="P40" s="200"/>
      <c r="Q40" s="200"/>
      <c r="R40" s="200"/>
      <c r="S40" s="201"/>
      <c r="AH40" s="18" t="s">
        <v>196</v>
      </c>
      <c r="AI40" s="78"/>
      <c r="AJ40" s="79"/>
      <c r="AK40" s="79"/>
      <c r="AL40" s="79"/>
      <c r="AM40" s="68"/>
      <c r="AN40" s="68"/>
      <c r="AO40" s="68"/>
      <c r="AP40" s="68"/>
      <c r="AQ40" s="68"/>
      <c r="AR40" s="84"/>
      <c r="AS40" s="84"/>
      <c r="AT40" s="84"/>
      <c r="AU40" s="84"/>
      <c r="AV40" s="84"/>
      <c r="AW40" s="84"/>
      <c r="AX40" s="84"/>
      <c r="AY40" s="84"/>
      <c r="AZ40" s="84"/>
      <c r="BA40" s="84"/>
      <c r="BB40" s="84"/>
      <c r="BC40" s="84"/>
      <c r="BD40" s="84"/>
      <c r="BE40" s="84"/>
      <c r="BF40" s="84"/>
      <c r="BG40" s="84"/>
      <c r="BH40" s="84"/>
      <c r="BI40" s="84"/>
      <c r="BJ40" s="85"/>
    </row>
    <row r="41" spans="1:74" ht="54" customHeight="1" x14ac:dyDescent="0.4">
      <c r="A41" s="199"/>
      <c r="B41" s="200"/>
      <c r="C41" s="200"/>
      <c r="D41" s="200"/>
      <c r="E41" s="200"/>
      <c r="F41" s="200"/>
      <c r="G41" s="200"/>
      <c r="H41" s="200"/>
      <c r="I41" s="200"/>
      <c r="J41" s="200"/>
      <c r="K41" s="200"/>
      <c r="L41" s="200"/>
      <c r="M41" s="200"/>
      <c r="N41" s="200"/>
      <c r="O41" s="200"/>
      <c r="P41" s="200"/>
      <c r="Q41" s="200"/>
      <c r="R41" s="200"/>
      <c r="S41" s="201"/>
      <c r="AI41" s="78"/>
      <c r="AJ41" s="79"/>
      <c r="AK41" s="79"/>
      <c r="AL41" s="79"/>
      <c r="AM41" s="71" t="s">
        <v>298</v>
      </c>
      <c r="AN41" s="71"/>
      <c r="AO41" s="71"/>
      <c r="AP41" s="71"/>
      <c r="AQ41" s="71"/>
      <c r="AR41" s="72"/>
      <c r="AS41" s="72"/>
      <c r="AT41" s="72"/>
      <c r="AU41" s="72"/>
      <c r="AV41" s="72"/>
      <c r="AW41" s="72"/>
      <c r="AX41" s="72"/>
      <c r="AY41" s="72"/>
      <c r="AZ41" s="72"/>
      <c r="BA41" s="72"/>
      <c r="BB41" s="72"/>
      <c r="BC41" s="72"/>
      <c r="BD41" s="72"/>
      <c r="BE41" s="72"/>
      <c r="BF41" s="72"/>
      <c r="BG41" s="72"/>
      <c r="BH41" s="72"/>
      <c r="BI41" s="72"/>
      <c r="BJ41" s="73"/>
    </row>
    <row r="42" spans="1:74" ht="72.75" customHeight="1" thickBot="1" x14ac:dyDescent="0.45">
      <c r="A42" s="202"/>
      <c r="B42" s="203"/>
      <c r="C42" s="203"/>
      <c r="D42" s="203"/>
      <c r="E42" s="203"/>
      <c r="F42" s="203"/>
      <c r="G42" s="203"/>
      <c r="H42" s="203"/>
      <c r="I42" s="203"/>
      <c r="J42" s="203"/>
      <c r="K42" s="203"/>
      <c r="L42" s="203"/>
      <c r="M42" s="203"/>
      <c r="N42" s="203"/>
      <c r="O42" s="203"/>
      <c r="P42" s="203"/>
      <c r="Q42" s="203"/>
      <c r="R42" s="203"/>
      <c r="S42" s="204"/>
      <c r="AI42" s="78"/>
      <c r="AJ42" s="79"/>
      <c r="AK42" s="79"/>
      <c r="AL42" s="79"/>
      <c r="AM42" s="80" t="s">
        <v>299</v>
      </c>
      <c r="AN42" s="80"/>
      <c r="AO42" s="80"/>
      <c r="AP42" s="80"/>
      <c r="AQ42" s="80"/>
      <c r="AR42" s="81"/>
      <c r="AS42" s="81"/>
      <c r="AT42" s="81"/>
      <c r="AU42" s="81"/>
      <c r="AV42" s="81"/>
      <c r="AW42" s="81"/>
      <c r="AX42" s="81"/>
      <c r="AY42" s="81"/>
      <c r="AZ42" s="81"/>
      <c r="BA42" s="81"/>
      <c r="BB42" s="81"/>
      <c r="BC42" s="81"/>
      <c r="BD42" s="81"/>
      <c r="BE42" s="81"/>
      <c r="BF42" s="81"/>
      <c r="BG42" s="81"/>
      <c r="BH42" s="81"/>
      <c r="BI42" s="81"/>
      <c r="BJ42" s="82"/>
    </row>
    <row r="43" spans="1:74" ht="60" customHeight="1" thickBot="1" x14ac:dyDescent="0.45">
      <c r="A43" s="40"/>
      <c r="B43" s="40"/>
      <c r="C43" s="40"/>
      <c r="D43" s="40"/>
      <c r="E43" s="40"/>
      <c r="F43" s="40"/>
      <c r="G43" s="40"/>
      <c r="H43" s="40"/>
      <c r="I43" s="40"/>
      <c r="J43" s="40"/>
      <c r="K43" s="40"/>
      <c r="L43" s="40"/>
      <c r="M43" s="40"/>
      <c r="N43" s="40"/>
      <c r="O43" s="40"/>
      <c r="P43" s="40"/>
      <c r="Q43" s="40"/>
      <c r="R43" s="40"/>
      <c r="S43" s="40"/>
      <c r="AI43" s="74" t="s">
        <v>293</v>
      </c>
      <c r="AJ43" s="75"/>
      <c r="AK43" s="75"/>
      <c r="AL43" s="75"/>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7"/>
      <c r="BK43" s="42"/>
    </row>
    <row r="44" spans="1:74" ht="35.25" customHeight="1" x14ac:dyDescent="0.4">
      <c r="A44" s="40"/>
      <c r="B44" s="40"/>
      <c r="C44" s="40"/>
      <c r="D44" s="40"/>
      <c r="E44" s="40"/>
      <c r="F44" s="40"/>
      <c r="G44" s="40"/>
      <c r="H44" s="40"/>
      <c r="I44" s="40"/>
      <c r="J44" s="40"/>
      <c r="K44" s="40"/>
      <c r="L44" s="40"/>
      <c r="M44" s="40"/>
      <c r="N44" s="40"/>
      <c r="O44" s="40"/>
      <c r="P44" s="40"/>
      <c r="Q44" s="40"/>
      <c r="R44" s="40"/>
      <c r="S44" s="40"/>
      <c r="AI44" s="39"/>
      <c r="AJ44" s="39"/>
      <c r="AK44" s="39"/>
      <c r="AL44" s="39"/>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row>
    <row r="45" spans="1:74" ht="24" customHeight="1" x14ac:dyDescent="0.4">
      <c r="AI45" s="16"/>
      <c r="AJ45" s="16"/>
      <c r="AK45" s="16"/>
      <c r="AL45" s="16"/>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row>
    <row r="46" spans="1:74" ht="18.75" customHeight="1" thickBot="1" x14ac:dyDescent="0.45"/>
    <row r="47" spans="1:74" ht="34.5" customHeight="1" x14ac:dyDescent="0.4">
      <c r="A47" s="184" t="s">
        <v>63</v>
      </c>
      <c r="B47" s="185"/>
      <c r="C47" s="183" t="s">
        <v>5</v>
      </c>
      <c r="D47" s="183"/>
      <c r="E47" s="183"/>
      <c r="F47" s="183"/>
      <c r="G47" s="183"/>
      <c r="H47" s="183"/>
      <c r="I47" s="183"/>
      <c r="J47" s="183"/>
      <c r="K47" s="183" t="s">
        <v>64</v>
      </c>
      <c r="L47" s="183"/>
      <c r="M47" s="183"/>
      <c r="N47" s="183"/>
      <c r="O47" s="183"/>
      <c r="P47" s="186" t="s">
        <v>65</v>
      </c>
      <c r="Q47" s="187"/>
      <c r="R47" s="187"/>
      <c r="S47" s="187"/>
      <c r="T47" s="185"/>
      <c r="U47" s="183" t="s">
        <v>66</v>
      </c>
      <c r="V47" s="183"/>
      <c r="W47" s="183"/>
      <c r="X47" s="183"/>
      <c r="Y47" s="183"/>
      <c r="Z47" s="183"/>
      <c r="AA47" s="183"/>
      <c r="AB47" s="183"/>
      <c r="AC47" s="183"/>
      <c r="AD47" s="183"/>
      <c r="AE47" s="183"/>
      <c r="AF47" s="183"/>
      <c r="AG47" s="183"/>
      <c r="AH47" s="183"/>
      <c r="AI47" s="183"/>
      <c r="AJ47" s="183"/>
      <c r="AK47" s="183"/>
      <c r="AL47" s="183"/>
      <c r="AM47" s="183" t="s">
        <v>8</v>
      </c>
      <c r="AN47" s="183"/>
      <c r="AO47" s="183"/>
      <c r="AP47" s="183"/>
      <c r="AQ47" s="183"/>
      <c r="AR47" s="183"/>
      <c r="AS47" s="183" t="s">
        <v>67</v>
      </c>
      <c r="AT47" s="183"/>
      <c r="AU47" s="183"/>
      <c r="AV47" s="183"/>
      <c r="AW47" s="183"/>
      <c r="AX47" s="183" t="s">
        <v>68</v>
      </c>
      <c r="AY47" s="183"/>
      <c r="AZ47" s="183"/>
      <c r="BA47" s="183"/>
      <c r="BB47" s="183"/>
      <c r="BC47" s="183"/>
      <c r="BD47" s="183"/>
      <c r="BE47" s="183"/>
      <c r="BF47" s="183"/>
      <c r="BG47" s="183"/>
      <c r="BH47" s="186" t="s">
        <v>69</v>
      </c>
      <c r="BI47" s="187"/>
      <c r="BJ47" s="187"/>
      <c r="BK47" s="185"/>
      <c r="BL47" s="183" t="s">
        <v>70</v>
      </c>
      <c r="BM47" s="183"/>
      <c r="BN47" s="183"/>
      <c r="BO47" s="183"/>
      <c r="BP47" s="183"/>
      <c r="BQ47" s="183" t="s">
        <v>71</v>
      </c>
      <c r="BR47" s="183"/>
      <c r="BS47" s="44" t="s">
        <v>72</v>
      </c>
      <c r="BT47" s="44" t="s">
        <v>197</v>
      </c>
      <c r="BU47" s="44" t="s">
        <v>200</v>
      </c>
      <c r="BV47" s="45" t="s">
        <v>146</v>
      </c>
    </row>
    <row r="48" spans="1:74" ht="44.25" customHeight="1" x14ac:dyDescent="0.4">
      <c r="A48" s="59">
        <v>1</v>
      </c>
      <c r="B48" s="60"/>
      <c r="C48" s="67"/>
      <c r="D48" s="67"/>
      <c r="E48" s="67"/>
      <c r="F48" s="67"/>
      <c r="G48" s="67"/>
      <c r="H48" s="67"/>
      <c r="I48" s="67"/>
      <c r="J48" s="67"/>
      <c r="K48" s="67"/>
      <c r="L48" s="67"/>
      <c r="M48" s="67"/>
      <c r="N48" s="67"/>
      <c r="O48" s="67"/>
      <c r="P48" s="54"/>
      <c r="Q48" s="55"/>
      <c r="R48" s="55"/>
      <c r="S48" s="55"/>
      <c r="T48" s="56"/>
      <c r="U48" s="68"/>
      <c r="V48" s="68"/>
      <c r="W48" s="68"/>
      <c r="X48" s="68"/>
      <c r="Y48" s="68"/>
      <c r="Z48" s="68"/>
      <c r="AA48" s="68"/>
      <c r="AB48" s="68"/>
      <c r="AC48" s="68"/>
      <c r="AD48" s="68"/>
      <c r="AE48" s="68"/>
      <c r="AF48" s="68"/>
      <c r="AG48" s="68"/>
      <c r="AH48" s="68"/>
      <c r="AI48" s="68"/>
      <c r="AJ48" s="68"/>
      <c r="AK48" s="68"/>
      <c r="AL48" s="68"/>
      <c r="AM48" s="67"/>
      <c r="AN48" s="67"/>
      <c r="AO48" s="67"/>
      <c r="AP48" s="67"/>
      <c r="AQ48" s="67"/>
      <c r="AR48" s="67"/>
      <c r="AS48" s="67"/>
      <c r="AT48" s="67"/>
      <c r="AU48" s="67"/>
      <c r="AV48" s="67"/>
      <c r="AW48" s="67"/>
      <c r="AX48" s="86" t="str">
        <f>IFERROR(VLOOKUP(AS48,商品リスト!$C$3:$D$48,2,FALSE),"")</f>
        <v/>
      </c>
      <c r="AY48" s="86"/>
      <c r="AZ48" s="86"/>
      <c r="BA48" s="86"/>
      <c r="BB48" s="86"/>
      <c r="BC48" s="86"/>
      <c r="BD48" s="86"/>
      <c r="BE48" s="86"/>
      <c r="BF48" s="86"/>
      <c r="BG48" s="86"/>
      <c r="BH48" s="54"/>
      <c r="BI48" s="55"/>
      <c r="BJ48" s="55"/>
      <c r="BK48" s="56"/>
      <c r="BL48" s="87" t="str">
        <f>IFERROR(VLOOKUP(AS48,商品リスト!$C$3:$E$48,3,FALSE),"")</f>
        <v/>
      </c>
      <c r="BM48" s="87"/>
      <c r="BN48" s="87"/>
      <c r="BO48" s="87"/>
      <c r="BP48" s="87"/>
      <c r="BQ48" s="87" t="str">
        <f t="shared" ref="BQ48:BQ55" si="0">IFERROR((BL48*BH48),"")</f>
        <v/>
      </c>
      <c r="BR48" s="87"/>
      <c r="BS48" s="25">
        <f>IFERROR(IF(BQ48&gt;10800,0,VLOOKUP(P48,DATA!$M$2:$N$48,2,FALSE)),"")</f>
        <v>0</v>
      </c>
      <c r="BT48" s="22" t="str">
        <f>IFERROR(VLOOKUP($J$25,DATA!$P$2:$Q$3,2,FALSE),"")</f>
        <v/>
      </c>
      <c r="BU48" s="22" t="str">
        <f>IFERROR((BQ48+BS48+BT48),"")</f>
        <v/>
      </c>
      <c r="BV48" s="27"/>
    </row>
    <row r="49" spans="1:74" ht="44.25" customHeight="1" x14ac:dyDescent="0.4">
      <c r="A49" s="59">
        <v>2</v>
      </c>
      <c r="B49" s="60"/>
      <c r="C49" s="67"/>
      <c r="D49" s="67"/>
      <c r="E49" s="67"/>
      <c r="F49" s="67"/>
      <c r="G49" s="67"/>
      <c r="H49" s="67"/>
      <c r="I49" s="67"/>
      <c r="J49" s="67"/>
      <c r="K49" s="67"/>
      <c r="L49" s="67"/>
      <c r="M49" s="67"/>
      <c r="N49" s="67"/>
      <c r="O49" s="67"/>
      <c r="P49" s="54"/>
      <c r="Q49" s="55"/>
      <c r="R49" s="55"/>
      <c r="S49" s="55"/>
      <c r="T49" s="56"/>
      <c r="U49" s="68"/>
      <c r="V49" s="68"/>
      <c r="W49" s="68"/>
      <c r="X49" s="68"/>
      <c r="Y49" s="68"/>
      <c r="Z49" s="68"/>
      <c r="AA49" s="68"/>
      <c r="AB49" s="68"/>
      <c r="AC49" s="68"/>
      <c r="AD49" s="68"/>
      <c r="AE49" s="68"/>
      <c r="AF49" s="68"/>
      <c r="AG49" s="68"/>
      <c r="AH49" s="68"/>
      <c r="AI49" s="68"/>
      <c r="AJ49" s="68"/>
      <c r="AK49" s="68"/>
      <c r="AL49" s="68"/>
      <c r="AM49" s="67"/>
      <c r="AN49" s="67"/>
      <c r="AO49" s="67"/>
      <c r="AP49" s="67"/>
      <c r="AQ49" s="67"/>
      <c r="AR49" s="67"/>
      <c r="AS49" s="67"/>
      <c r="AT49" s="67"/>
      <c r="AU49" s="67"/>
      <c r="AV49" s="67"/>
      <c r="AW49" s="67"/>
      <c r="AX49" s="86" t="str">
        <f>IFERROR(VLOOKUP(AS49,商品リスト!$C$3:$D$48,2,FALSE),"")</f>
        <v/>
      </c>
      <c r="AY49" s="86"/>
      <c r="AZ49" s="86"/>
      <c r="BA49" s="86"/>
      <c r="BB49" s="86"/>
      <c r="BC49" s="86"/>
      <c r="BD49" s="86"/>
      <c r="BE49" s="86"/>
      <c r="BF49" s="86"/>
      <c r="BG49" s="86"/>
      <c r="BH49" s="54"/>
      <c r="BI49" s="55"/>
      <c r="BJ49" s="55"/>
      <c r="BK49" s="56"/>
      <c r="BL49" s="87" t="str">
        <f>IFERROR(VLOOKUP(AS49,商品リスト!$C$3:$E$48,3,FALSE),"")</f>
        <v/>
      </c>
      <c r="BM49" s="87"/>
      <c r="BN49" s="87"/>
      <c r="BO49" s="87"/>
      <c r="BP49" s="87"/>
      <c r="BQ49" s="87" t="str">
        <f t="shared" si="0"/>
        <v/>
      </c>
      <c r="BR49" s="87"/>
      <c r="BS49" s="25">
        <f>IFERROR(IF(BQ49&gt;10800,0,VLOOKUP(P49,DATA!$M$2:$N$48,2,FALSE)),"")</f>
        <v>0</v>
      </c>
      <c r="BT49" s="22"/>
      <c r="BU49" s="22" t="str">
        <f t="shared" ref="BU49:BU77" si="1">IFERROR((BQ49+BS49+BT49),"")</f>
        <v/>
      </c>
      <c r="BV49" s="27"/>
    </row>
    <row r="50" spans="1:74" ht="44.25" customHeight="1" x14ac:dyDescent="0.4">
      <c r="A50" s="59">
        <v>3</v>
      </c>
      <c r="B50" s="60"/>
      <c r="C50" s="67"/>
      <c r="D50" s="67"/>
      <c r="E50" s="67"/>
      <c r="F50" s="67"/>
      <c r="G50" s="67"/>
      <c r="H50" s="67"/>
      <c r="I50" s="67"/>
      <c r="J50" s="67"/>
      <c r="K50" s="67"/>
      <c r="L50" s="67"/>
      <c r="M50" s="67"/>
      <c r="N50" s="67"/>
      <c r="O50" s="67"/>
      <c r="P50" s="54"/>
      <c r="Q50" s="55"/>
      <c r="R50" s="55"/>
      <c r="S50" s="55"/>
      <c r="T50" s="56"/>
      <c r="U50" s="68"/>
      <c r="V50" s="68"/>
      <c r="W50" s="68"/>
      <c r="X50" s="68"/>
      <c r="Y50" s="68"/>
      <c r="Z50" s="68"/>
      <c r="AA50" s="68"/>
      <c r="AB50" s="68"/>
      <c r="AC50" s="68"/>
      <c r="AD50" s="68"/>
      <c r="AE50" s="68"/>
      <c r="AF50" s="68"/>
      <c r="AG50" s="68"/>
      <c r="AH50" s="68"/>
      <c r="AI50" s="68"/>
      <c r="AJ50" s="68"/>
      <c r="AK50" s="68"/>
      <c r="AL50" s="68"/>
      <c r="AM50" s="67"/>
      <c r="AN50" s="67"/>
      <c r="AO50" s="67"/>
      <c r="AP50" s="67"/>
      <c r="AQ50" s="67"/>
      <c r="AR50" s="67"/>
      <c r="AS50" s="67"/>
      <c r="AT50" s="67"/>
      <c r="AU50" s="67"/>
      <c r="AV50" s="67"/>
      <c r="AW50" s="67"/>
      <c r="AX50" s="86" t="str">
        <f>IFERROR(VLOOKUP(AS50,商品リスト!$C$3:$D$48,2,FALSE),"")</f>
        <v/>
      </c>
      <c r="AY50" s="86"/>
      <c r="AZ50" s="86"/>
      <c r="BA50" s="86"/>
      <c r="BB50" s="86"/>
      <c r="BC50" s="86"/>
      <c r="BD50" s="86"/>
      <c r="BE50" s="86"/>
      <c r="BF50" s="86"/>
      <c r="BG50" s="86"/>
      <c r="BH50" s="54"/>
      <c r="BI50" s="55"/>
      <c r="BJ50" s="55"/>
      <c r="BK50" s="56"/>
      <c r="BL50" s="87" t="str">
        <f>IFERROR(VLOOKUP(AS50,商品リスト!$C$3:$E$48,3,FALSE),"")</f>
        <v/>
      </c>
      <c r="BM50" s="87"/>
      <c r="BN50" s="87"/>
      <c r="BO50" s="87"/>
      <c r="BP50" s="87"/>
      <c r="BQ50" s="87" t="str">
        <f t="shared" si="0"/>
        <v/>
      </c>
      <c r="BR50" s="87"/>
      <c r="BS50" s="25">
        <f>IFERROR(IF(BQ50&gt;10800,0,VLOOKUP(P50,DATA!$M$2:$N$48,2,FALSE)),"")</f>
        <v>0</v>
      </c>
      <c r="BT50" s="22"/>
      <c r="BU50" s="22" t="str">
        <f t="shared" si="1"/>
        <v/>
      </c>
      <c r="BV50" s="27"/>
    </row>
    <row r="51" spans="1:74" ht="44.25" customHeight="1" x14ac:dyDescent="0.4">
      <c r="A51" s="59">
        <v>4</v>
      </c>
      <c r="B51" s="60"/>
      <c r="C51" s="67"/>
      <c r="D51" s="67"/>
      <c r="E51" s="67"/>
      <c r="F51" s="67"/>
      <c r="G51" s="67"/>
      <c r="H51" s="67"/>
      <c r="I51" s="67"/>
      <c r="J51" s="67"/>
      <c r="K51" s="67"/>
      <c r="L51" s="67"/>
      <c r="M51" s="67"/>
      <c r="N51" s="67"/>
      <c r="O51" s="67"/>
      <c r="P51" s="54"/>
      <c r="Q51" s="55"/>
      <c r="R51" s="55"/>
      <c r="S51" s="55"/>
      <c r="T51" s="56"/>
      <c r="U51" s="68"/>
      <c r="V51" s="68"/>
      <c r="W51" s="68"/>
      <c r="X51" s="68"/>
      <c r="Y51" s="68"/>
      <c r="Z51" s="68"/>
      <c r="AA51" s="68"/>
      <c r="AB51" s="68"/>
      <c r="AC51" s="68"/>
      <c r="AD51" s="68"/>
      <c r="AE51" s="68"/>
      <c r="AF51" s="68"/>
      <c r="AG51" s="68"/>
      <c r="AH51" s="68"/>
      <c r="AI51" s="68"/>
      <c r="AJ51" s="68"/>
      <c r="AK51" s="68"/>
      <c r="AL51" s="68"/>
      <c r="AM51" s="67"/>
      <c r="AN51" s="67"/>
      <c r="AO51" s="67"/>
      <c r="AP51" s="67"/>
      <c r="AQ51" s="67"/>
      <c r="AR51" s="67"/>
      <c r="AS51" s="67"/>
      <c r="AT51" s="67"/>
      <c r="AU51" s="67"/>
      <c r="AV51" s="67"/>
      <c r="AW51" s="67"/>
      <c r="AX51" s="86" t="str">
        <f>IFERROR(VLOOKUP(AS51,商品リスト!$C$3:$D$48,2,FALSE),"")</f>
        <v/>
      </c>
      <c r="AY51" s="86"/>
      <c r="AZ51" s="86"/>
      <c r="BA51" s="86"/>
      <c r="BB51" s="86"/>
      <c r="BC51" s="86"/>
      <c r="BD51" s="86"/>
      <c r="BE51" s="86"/>
      <c r="BF51" s="86"/>
      <c r="BG51" s="86"/>
      <c r="BH51" s="54"/>
      <c r="BI51" s="55"/>
      <c r="BJ51" s="55"/>
      <c r="BK51" s="56"/>
      <c r="BL51" s="87" t="str">
        <f>IFERROR(VLOOKUP(AS51,商品リスト!$C$3:$E$48,3,FALSE),"")</f>
        <v/>
      </c>
      <c r="BM51" s="87"/>
      <c r="BN51" s="87"/>
      <c r="BO51" s="87"/>
      <c r="BP51" s="87"/>
      <c r="BQ51" s="87" t="str">
        <f t="shared" si="0"/>
        <v/>
      </c>
      <c r="BR51" s="87"/>
      <c r="BS51" s="25">
        <f>IFERROR(IF(BQ51&gt;10800,0,VLOOKUP(P51,DATA!$M$2:$N$48,2,FALSE)),"")</f>
        <v>0</v>
      </c>
      <c r="BT51" s="22"/>
      <c r="BU51" s="22" t="str">
        <f t="shared" si="1"/>
        <v/>
      </c>
      <c r="BV51" s="27"/>
    </row>
    <row r="52" spans="1:74" ht="44.25" customHeight="1" x14ac:dyDescent="0.4">
      <c r="A52" s="59">
        <v>5</v>
      </c>
      <c r="B52" s="60"/>
      <c r="C52" s="67"/>
      <c r="D52" s="67"/>
      <c r="E52" s="67"/>
      <c r="F52" s="67"/>
      <c r="G52" s="67"/>
      <c r="H52" s="67"/>
      <c r="I52" s="67"/>
      <c r="J52" s="67"/>
      <c r="K52" s="67"/>
      <c r="L52" s="67"/>
      <c r="M52" s="67"/>
      <c r="N52" s="67"/>
      <c r="O52" s="67"/>
      <c r="P52" s="54"/>
      <c r="Q52" s="55"/>
      <c r="R52" s="55"/>
      <c r="S52" s="55"/>
      <c r="T52" s="56"/>
      <c r="U52" s="68"/>
      <c r="V52" s="68"/>
      <c r="W52" s="68"/>
      <c r="X52" s="68"/>
      <c r="Y52" s="68"/>
      <c r="Z52" s="68"/>
      <c r="AA52" s="68"/>
      <c r="AB52" s="68"/>
      <c r="AC52" s="68"/>
      <c r="AD52" s="68"/>
      <c r="AE52" s="68"/>
      <c r="AF52" s="68"/>
      <c r="AG52" s="68"/>
      <c r="AH52" s="68"/>
      <c r="AI52" s="68"/>
      <c r="AJ52" s="68"/>
      <c r="AK52" s="68"/>
      <c r="AL52" s="68"/>
      <c r="AM52" s="67"/>
      <c r="AN52" s="67"/>
      <c r="AO52" s="67"/>
      <c r="AP52" s="67"/>
      <c r="AQ52" s="67"/>
      <c r="AR52" s="67"/>
      <c r="AS52" s="67"/>
      <c r="AT52" s="67"/>
      <c r="AU52" s="67"/>
      <c r="AV52" s="67"/>
      <c r="AW52" s="67"/>
      <c r="AX52" s="86" t="str">
        <f>IFERROR(VLOOKUP(AS52,商品リスト!$C$3:$D$48,2,FALSE),"")</f>
        <v/>
      </c>
      <c r="AY52" s="86"/>
      <c r="AZ52" s="86"/>
      <c r="BA52" s="86"/>
      <c r="BB52" s="86"/>
      <c r="BC52" s="86"/>
      <c r="BD52" s="86"/>
      <c r="BE52" s="86"/>
      <c r="BF52" s="86"/>
      <c r="BG52" s="86"/>
      <c r="BH52" s="54"/>
      <c r="BI52" s="55"/>
      <c r="BJ52" s="55"/>
      <c r="BK52" s="56"/>
      <c r="BL52" s="87" t="str">
        <f>IFERROR(VLOOKUP(AS52,商品リスト!$C$3:$E$48,3,FALSE),"")</f>
        <v/>
      </c>
      <c r="BM52" s="87"/>
      <c r="BN52" s="87"/>
      <c r="BO52" s="87"/>
      <c r="BP52" s="87"/>
      <c r="BQ52" s="87" t="str">
        <f t="shared" si="0"/>
        <v/>
      </c>
      <c r="BR52" s="87"/>
      <c r="BS52" s="25">
        <f>IFERROR(IF(BQ52&gt;10800,0,VLOOKUP(P52,DATA!$M$2:$N$48,2,FALSE)),"")</f>
        <v>0</v>
      </c>
      <c r="BT52" s="22"/>
      <c r="BU52" s="22" t="str">
        <f t="shared" si="1"/>
        <v/>
      </c>
      <c r="BV52" s="27"/>
    </row>
    <row r="53" spans="1:74" ht="44.25" customHeight="1" x14ac:dyDescent="0.4">
      <c r="A53" s="59">
        <v>6</v>
      </c>
      <c r="B53" s="60"/>
      <c r="C53" s="67"/>
      <c r="D53" s="67"/>
      <c r="E53" s="67"/>
      <c r="F53" s="67"/>
      <c r="G53" s="67"/>
      <c r="H53" s="67"/>
      <c r="I53" s="67"/>
      <c r="J53" s="67"/>
      <c r="K53" s="67"/>
      <c r="L53" s="67"/>
      <c r="M53" s="67"/>
      <c r="N53" s="67"/>
      <c r="O53" s="67"/>
      <c r="P53" s="54"/>
      <c r="Q53" s="55"/>
      <c r="R53" s="55"/>
      <c r="S53" s="55"/>
      <c r="T53" s="56"/>
      <c r="U53" s="68"/>
      <c r="V53" s="68"/>
      <c r="W53" s="68"/>
      <c r="X53" s="68"/>
      <c r="Y53" s="68"/>
      <c r="Z53" s="68"/>
      <c r="AA53" s="68"/>
      <c r="AB53" s="68"/>
      <c r="AC53" s="68"/>
      <c r="AD53" s="68"/>
      <c r="AE53" s="68"/>
      <c r="AF53" s="68"/>
      <c r="AG53" s="68"/>
      <c r="AH53" s="68"/>
      <c r="AI53" s="68"/>
      <c r="AJ53" s="68"/>
      <c r="AK53" s="68"/>
      <c r="AL53" s="68"/>
      <c r="AM53" s="67"/>
      <c r="AN53" s="67"/>
      <c r="AO53" s="67"/>
      <c r="AP53" s="67"/>
      <c r="AQ53" s="67"/>
      <c r="AR53" s="67"/>
      <c r="AS53" s="67"/>
      <c r="AT53" s="67"/>
      <c r="AU53" s="67"/>
      <c r="AV53" s="67"/>
      <c r="AW53" s="67"/>
      <c r="AX53" s="86" t="str">
        <f>IFERROR(VLOOKUP(AS53,商品リスト!$C$3:$D$48,2,FALSE),"")</f>
        <v/>
      </c>
      <c r="AY53" s="86"/>
      <c r="AZ53" s="86"/>
      <c r="BA53" s="86"/>
      <c r="BB53" s="86"/>
      <c r="BC53" s="86"/>
      <c r="BD53" s="86"/>
      <c r="BE53" s="86"/>
      <c r="BF53" s="86"/>
      <c r="BG53" s="86"/>
      <c r="BH53" s="54"/>
      <c r="BI53" s="55"/>
      <c r="BJ53" s="55"/>
      <c r="BK53" s="56"/>
      <c r="BL53" s="87" t="str">
        <f>IFERROR(VLOOKUP(AS53,商品リスト!$C$3:$E$48,3,FALSE),"")</f>
        <v/>
      </c>
      <c r="BM53" s="87"/>
      <c r="BN53" s="87"/>
      <c r="BO53" s="87"/>
      <c r="BP53" s="87"/>
      <c r="BQ53" s="87" t="str">
        <f t="shared" si="0"/>
        <v/>
      </c>
      <c r="BR53" s="87"/>
      <c r="BS53" s="25">
        <f>IFERROR(IF(BQ53&gt;10800,0,VLOOKUP(P53,DATA!$M$2:$N$48,2,FALSE)),"")</f>
        <v>0</v>
      </c>
      <c r="BT53" s="22"/>
      <c r="BU53" s="22" t="str">
        <f t="shared" si="1"/>
        <v/>
      </c>
      <c r="BV53" s="27"/>
    </row>
    <row r="54" spans="1:74" ht="44.25" customHeight="1" x14ac:dyDescent="0.4">
      <c r="A54" s="59">
        <v>7</v>
      </c>
      <c r="B54" s="60"/>
      <c r="C54" s="67"/>
      <c r="D54" s="67"/>
      <c r="E54" s="67"/>
      <c r="F54" s="67"/>
      <c r="G54" s="67"/>
      <c r="H54" s="67"/>
      <c r="I54" s="67"/>
      <c r="J54" s="67"/>
      <c r="K54" s="67"/>
      <c r="L54" s="67"/>
      <c r="M54" s="67"/>
      <c r="N54" s="67"/>
      <c r="O54" s="67"/>
      <c r="P54" s="54"/>
      <c r="Q54" s="55"/>
      <c r="R54" s="55"/>
      <c r="S54" s="55"/>
      <c r="T54" s="56"/>
      <c r="U54" s="68"/>
      <c r="V54" s="68"/>
      <c r="W54" s="68"/>
      <c r="X54" s="68"/>
      <c r="Y54" s="68"/>
      <c r="Z54" s="68"/>
      <c r="AA54" s="68"/>
      <c r="AB54" s="68"/>
      <c r="AC54" s="68"/>
      <c r="AD54" s="68"/>
      <c r="AE54" s="68"/>
      <c r="AF54" s="68"/>
      <c r="AG54" s="68"/>
      <c r="AH54" s="68"/>
      <c r="AI54" s="68"/>
      <c r="AJ54" s="68"/>
      <c r="AK54" s="68"/>
      <c r="AL54" s="68"/>
      <c r="AM54" s="67"/>
      <c r="AN54" s="67"/>
      <c r="AO54" s="67"/>
      <c r="AP54" s="67"/>
      <c r="AQ54" s="67"/>
      <c r="AR54" s="67"/>
      <c r="AS54" s="67"/>
      <c r="AT54" s="67"/>
      <c r="AU54" s="67"/>
      <c r="AV54" s="67"/>
      <c r="AW54" s="67"/>
      <c r="AX54" s="86" t="str">
        <f>IFERROR(VLOOKUP(AS54,商品リスト!$C$3:$D$48,2,FALSE),"")</f>
        <v/>
      </c>
      <c r="AY54" s="86"/>
      <c r="AZ54" s="86"/>
      <c r="BA54" s="86"/>
      <c r="BB54" s="86"/>
      <c r="BC54" s="86"/>
      <c r="BD54" s="86"/>
      <c r="BE54" s="86"/>
      <c r="BF54" s="86"/>
      <c r="BG54" s="86"/>
      <c r="BH54" s="54"/>
      <c r="BI54" s="55"/>
      <c r="BJ54" s="55"/>
      <c r="BK54" s="56"/>
      <c r="BL54" s="87" t="str">
        <f>IFERROR(VLOOKUP(AS54,商品リスト!$C$3:$E$48,3,FALSE),"")</f>
        <v/>
      </c>
      <c r="BM54" s="87"/>
      <c r="BN54" s="87"/>
      <c r="BO54" s="87"/>
      <c r="BP54" s="87"/>
      <c r="BQ54" s="87" t="str">
        <f t="shared" si="0"/>
        <v/>
      </c>
      <c r="BR54" s="87"/>
      <c r="BS54" s="25">
        <f>IFERROR(IF(BQ54&gt;10800,0,VLOOKUP(P54,DATA!$M$2:$N$48,2,FALSE)),"")</f>
        <v>0</v>
      </c>
      <c r="BT54" s="22"/>
      <c r="BU54" s="22" t="str">
        <f t="shared" si="1"/>
        <v/>
      </c>
      <c r="BV54" s="27"/>
    </row>
    <row r="55" spans="1:74" ht="44.25" customHeight="1" x14ac:dyDescent="0.4">
      <c r="A55" s="59">
        <v>8</v>
      </c>
      <c r="B55" s="60"/>
      <c r="C55" s="67"/>
      <c r="D55" s="67"/>
      <c r="E55" s="67"/>
      <c r="F55" s="67"/>
      <c r="G55" s="67"/>
      <c r="H55" s="67"/>
      <c r="I55" s="67"/>
      <c r="J55" s="67"/>
      <c r="K55" s="67"/>
      <c r="L55" s="67"/>
      <c r="M55" s="67"/>
      <c r="N55" s="67"/>
      <c r="O55" s="67"/>
      <c r="P55" s="54"/>
      <c r="Q55" s="55"/>
      <c r="R55" s="55"/>
      <c r="S55" s="55"/>
      <c r="T55" s="56"/>
      <c r="U55" s="68"/>
      <c r="V55" s="68"/>
      <c r="W55" s="68"/>
      <c r="X55" s="68"/>
      <c r="Y55" s="68"/>
      <c r="Z55" s="68"/>
      <c r="AA55" s="68"/>
      <c r="AB55" s="68"/>
      <c r="AC55" s="68"/>
      <c r="AD55" s="68"/>
      <c r="AE55" s="68"/>
      <c r="AF55" s="68"/>
      <c r="AG55" s="68"/>
      <c r="AH55" s="68"/>
      <c r="AI55" s="68"/>
      <c r="AJ55" s="68"/>
      <c r="AK55" s="68"/>
      <c r="AL55" s="68"/>
      <c r="AM55" s="67"/>
      <c r="AN55" s="67"/>
      <c r="AO55" s="67"/>
      <c r="AP55" s="67"/>
      <c r="AQ55" s="67"/>
      <c r="AR55" s="67"/>
      <c r="AS55" s="67"/>
      <c r="AT55" s="67"/>
      <c r="AU55" s="67"/>
      <c r="AV55" s="67"/>
      <c r="AW55" s="67"/>
      <c r="AX55" s="86" t="str">
        <f>IFERROR(VLOOKUP(AS55,商品リスト!$C$3:$D$48,2,FALSE),"")</f>
        <v/>
      </c>
      <c r="AY55" s="86"/>
      <c r="AZ55" s="86"/>
      <c r="BA55" s="86"/>
      <c r="BB55" s="86"/>
      <c r="BC55" s="86"/>
      <c r="BD55" s="86"/>
      <c r="BE55" s="86"/>
      <c r="BF55" s="86"/>
      <c r="BG55" s="86"/>
      <c r="BH55" s="54"/>
      <c r="BI55" s="55"/>
      <c r="BJ55" s="55"/>
      <c r="BK55" s="56"/>
      <c r="BL55" s="87" t="str">
        <f>IFERROR(VLOOKUP(AS55,商品リスト!$C$3:$E$48,3,FALSE),"")</f>
        <v/>
      </c>
      <c r="BM55" s="87"/>
      <c r="BN55" s="87"/>
      <c r="BO55" s="87"/>
      <c r="BP55" s="87"/>
      <c r="BQ55" s="87" t="str">
        <f t="shared" si="0"/>
        <v/>
      </c>
      <c r="BR55" s="87"/>
      <c r="BS55" s="25">
        <f>IFERROR(IF(BQ55&gt;10800,0,VLOOKUP(P55,DATA!$M$2:$N$48,2,FALSE)),"")</f>
        <v>0</v>
      </c>
      <c r="BT55" s="22"/>
      <c r="BU55" s="22" t="str">
        <f t="shared" si="1"/>
        <v/>
      </c>
      <c r="BV55" s="27"/>
    </row>
    <row r="56" spans="1:74" ht="44.25" customHeight="1" x14ac:dyDescent="0.4">
      <c r="A56" s="59">
        <v>9</v>
      </c>
      <c r="B56" s="60"/>
      <c r="C56" s="67"/>
      <c r="D56" s="67"/>
      <c r="E56" s="67"/>
      <c r="F56" s="67"/>
      <c r="G56" s="67"/>
      <c r="H56" s="67"/>
      <c r="I56" s="67"/>
      <c r="J56" s="67"/>
      <c r="K56" s="67"/>
      <c r="L56" s="67"/>
      <c r="M56" s="67"/>
      <c r="N56" s="67"/>
      <c r="O56" s="67"/>
      <c r="P56" s="54"/>
      <c r="Q56" s="55"/>
      <c r="R56" s="55"/>
      <c r="S56" s="55"/>
      <c r="T56" s="56"/>
      <c r="U56" s="68"/>
      <c r="V56" s="68"/>
      <c r="W56" s="68"/>
      <c r="X56" s="68"/>
      <c r="Y56" s="68"/>
      <c r="Z56" s="68"/>
      <c r="AA56" s="68"/>
      <c r="AB56" s="68"/>
      <c r="AC56" s="68"/>
      <c r="AD56" s="68"/>
      <c r="AE56" s="68"/>
      <c r="AF56" s="68"/>
      <c r="AG56" s="68"/>
      <c r="AH56" s="68"/>
      <c r="AI56" s="68"/>
      <c r="AJ56" s="68"/>
      <c r="AK56" s="68"/>
      <c r="AL56" s="68"/>
      <c r="AM56" s="67"/>
      <c r="AN56" s="67"/>
      <c r="AO56" s="67"/>
      <c r="AP56" s="67"/>
      <c r="AQ56" s="67"/>
      <c r="AR56" s="67"/>
      <c r="AS56" s="67"/>
      <c r="AT56" s="67"/>
      <c r="AU56" s="67"/>
      <c r="AV56" s="67"/>
      <c r="AW56" s="67"/>
      <c r="AX56" s="86" t="str">
        <f>IFERROR(VLOOKUP(AS56,商品リスト!$C$3:$D$48,2,FALSE),"")</f>
        <v/>
      </c>
      <c r="AY56" s="86"/>
      <c r="AZ56" s="86"/>
      <c r="BA56" s="86"/>
      <c r="BB56" s="86"/>
      <c r="BC56" s="86"/>
      <c r="BD56" s="86"/>
      <c r="BE56" s="86"/>
      <c r="BF56" s="86"/>
      <c r="BG56" s="86"/>
      <c r="BH56" s="54"/>
      <c r="BI56" s="55"/>
      <c r="BJ56" s="55"/>
      <c r="BK56" s="56"/>
      <c r="BL56" s="87" t="str">
        <f>IFERROR(VLOOKUP(AS56,商品リスト!$C$3:$E$48,3,FALSE),"")</f>
        <v/>
      </c>
      <c r="BM56" s="87"/>
      <c r="BN56" s="87"/>
      <c r="BO56" s="87"/>
      <c r="BP56" s="87"/>
      <c r="BQ56" s="87" t="str">
        <f>IFERROR((BL56*#REF!),"")</f>
        <v/>
      </c>
      <c r="BR56" s="87"/>
      <c r="BS56" s="25">
        <f>IFERROR(IF(BQ56&gt;10800,0,VLOOKUP(P56,DATA!$M$2:$N$48,2,FALSE)),"")</f>
        <v>0</v>
      </c>
      <c r="BT56" s="22"/>
      <c r="BU56" s="22" t="str">
        <f t="shared" si="1"/>
        <v/>
      </c>
      <c r="BV56" s="27"/>
    </row>
    <row r="57" spans="1:74" ht="44.25" customHeight="1" x14ac:dyDescent="0.4">
      <c r="A57" s="59">
        <v>10</v>
      </c>
      <c r="B57" s="60"/>
      <c r="C57" s="67"/>
      <c r="D57" s="67"/>
      <c r="E57" s="67"/>
      <c r="F57" s="67"/>
      <c r="G57" s="67"/>
      <c r="H57" s="67"/>
      <c r="I57" s="67"/>
      <c r="J57" s="67"/>
      <c r="K57" s="67"/>
      <c r="L57" s="67"/>
      <c r="M57" s="67"/>
      <c r="N57" s="67"/>
      <c r="O57" s="67"/>
      <c r="P57" s="54"/>
      <c r="Q57" s="55"/>
      <c r="R57" s="55"/>
      <c r="S57" s="55"/>
      <c r="T57" s="56"/>
      <c r="U57" s="68"/>
      <c r="V57" s="68"/>
      <c r="W57" s="68"/>
      <c r="X57" s="68"/>
      <c r="Y57" s="68"/>
      <c r="Z57" s="68"/>
      <c r="AA57" s="68"/>
      <c r="AB57" s="68"/>
      <c r="AC57" s="68"/>
      <c r="AD57" s="68"/>
      <c r="AE57" s="68"/>
      <c r="AF57" s="68"/>
      <c r="AG57" s="68"/>
      <c r="AH57" s="68"/>
      <c r="AI57" s="68"/>
      <c r="AJ57" s="68"/>
      <c r="AK57" s="68"/>
      <c r="AL57" s="68"/>
      <c r="AM57" s="67"/>
      <c r="AN57" s="67"/>
      <c r="AO57" s="67"/>
      <c r="AP57" s="67"/>
      <c r="AQ57" s="67"/>
      <c r="AR57" s="67"/>
      <c r="AS57" s="70"/>
      <c r="AT57" s="70"/>
      <c r="AU57" s="70"/>
      <c r="AV57" s="70"/>
      <c r="AW57" s="70"/>
      <c r="AX57" s="86" t="str">
        <f>IFERROR(VLOOKUP(AS57,商品リスト!$C$3:$D$48,2,FALSE),"")</f>
        <v/>
      </c>
      <c r="AY57" s="86"/>
      <c r="AZ57" s="86"/>
      <c r="BA57" s="86"/>
      <c r="BB57" s="86"/>
      <c r="BC57" s="86"/>
      <c r="BD57" s="86"/>
      <c r="BE57" s="86"/>
      <c r="BF57" s="86"/>
      <c r="BG57" s="86"/>
      <c r="BH57" s="54"/>
      <c r="BI57" s="55"/>
      <c r="BJ57" s="55"/>
      <c r="BK57" s="56"/>
      <c r="BL57" s="87" t="str">
        <f>IFERROR(VLOOKUP(AS57,商品リスト!$C$3:$E$48,3,FALSE),"")</f>
        <v/>
      </c>
      <c r="BM57" s="87"/>
      <c r="BN57" s="87"/>
      <c r="BO57" s="87"/>
      <c r="BP57" s="87"/>
      <c r="BQ57" s="87" t="str">
        <f>IFERROR((BL57*BH56),"")</f>
        <v/>
      </c>
      <c r="BR57" s="87"/>
      <c r="BS57" s="25">
        <f>IFERROR(IF(BQ57&gt;10800,0,VLOOKUP(P57,DATA!$M$2:$N$48,2,FALSE)),"")</f>
        <v>0</v>
      </c>
      <c r="BT57" s="22"/>
      <c r="BU57" s="22" t="str">
        <f t="shared" si="1"/>
        <v/>
      </c>
      <c r="BV57" s="27"/>
    </row>
    <row r="58" spans="1:74" ht="44.25" customHeight="1" x14ac:dyDescent="0.4">
      <c r="A58" s="59">
        <v>11</v>
      </c>
      <c r="B58" s="60"/>
      <c r="C58" s="67"/>
      <c r="D58" s="67"/>
      <c r="E58" s="67"/>
      <c r="F58" s="67"/>
      <c r="G58" s="67"/>
      <c r="H58" s="67"/>
      <c r="I58" s="67"/>
      <c r="J58" s="67"/>
      <c r="K58" s="67"/>
      <c r="L58" s="67"/>
      <c r="M58" s="67"/>
      <c r="N58" s="67"/>
      <c r="O58" s="67"/>
      <c r="P58" s="54"/>
      <c r="Q58" s="55"/>
      <c r="R58" s="55"/>
      <c r="S58" s="55"/>
      <c r="T58" s="56"/>
      <c r="U58" s="68"/>
      <c r="V58" s="68"/>
      <c r="W58" s="68"/>
      <c r="X58" s="68"/>
      <c r="Y58" s="68"/>
      <c r="Z58" s="68"/>
      <c r="AA58" s="68"/>
      <c r="AB58" s="68"/>
      <c r="AC58" s="68"/>
      <c r="AD58" s="68"/>
      <c r="AE58" s="68"/>
      <c r="AF58" s="68"/>
      <c r="AG58" s="68"/>
      <c r="AH58" s="68"/>
      <c r="AI58" s="68"/>
      <c r="AJ58" s="68"/>
      <c r="AK58" s="68"/>
      <c r="AL58" s="68"/>
      <c r="AM58" s="67"/>
      <c r="AN58" s="67"/>
      <c r="AO58" s="67"/>
      <c r="AP58" s="67"/>
      <c r="AQ58" s="67"/>
      <c r="AR58" s="67"/>
      <c r="AS58" s="67"/>
      <c r="AT58" s="67"/>
      <c r="AU58" s="67"/>
      <c r="AV58" s="67"/>
      <c r="AW58" s="67"/>
      <c r="AX58" s="86" t="str">
        <f>IFERROR(VLOOKUP(AS58,商品リスト!$C$3:$D$48,2,FALSE),"")</f>
        <v/>
      </c>
      <c r="AY58" s="86"/>
      <c r="AZ58" s="86"/>
      <c r="BA58" s="86"/>
      <c r="BB58" s="86"/>
      <c r="BC58" s="86"/>
      <c r="BD58" s="86"/>
      <c r="BE58" s="86"/>
      <c r="BF58" s="86"/>
      <c r="BG58" s="86"/>
      <c r="BH58" s="54"/>
      <c r="BI58" s="55"/>
      <c r="BJ58" s="55"/>
      <c r="BK58" s="56"/>
      <c r="BL58" s="87" t="str">
        <f>IFERROR(VLOOKUP(AS58,商品リスト!$C$3:$E$48,3,FALSE),"")</f>
        <v/>
      </c>
      <c r="BM58" s="87"/>
      <c r="BN58" s="87"/>
      <c r="BO58" s="87"/>
      <c r="BP58" s="87"/>
      <c r="BQ58" s="87" t="str">
        <f t="shared" ref="BQ58:BQ77" si="2">IFERROR((BL58*BH58),"")</f>
        <v/>
      </c>
      <c r="BR58" s="87"/>
      <c r="BS58" s="25">
        <f>IFERROR(IF(BQ58&gt;10800,0,VLOOKUP(P58,DATA!$M$2:$N$48,2,FALSE)),"")</f>
        <v>0</v>
      </c>
      <c r="BT58" s="22"/>
      <c r="BU58" s="22" t="str">
        <f t="shared" si="1"/>
        <v/>
      </c>
      <c r="BV58" s="27"/>
    </row>
    <row r="59" spans="1:74" ht="44.25" customHeight="1" x14ac:dyDescent="0.4">
      <c r="A59" s="59">
        <v>12</v>
      </c>
      <c r="B59" s="60"/>
      <c r="C59" s="67"/>
      <c r="D59" s="67"/>
      <c r="E59" s="67"/>
      <c r="F59" s="67"/>
      <c r="G59" s="67"/>
      <c r="H59" s="67"/>
      <c r="I59" s="67"/>
      <c r="J59" s="67"/>
      <c r="K59" s="67"/>
      <c r="L59" s="67"/>
      <c r="M59" s="67"/>
      <c r="N59" s="67"/>
      <c r="O59" s="67"/>
      <c r="P59" s="54"/>
      <c r="Q59" s="55"/>
      <c r="R59" s="55"/>
      <c r="S59" s="55"/>
      <c r="T59" s="56"/>
      <c r="U59" s="68"/>
      <c r="V59" s="68"/>
      <c r="W59" s="68"/>
      <c r="X59" s="68"/>
      <c r="Y59" s="68"/>
      <c r="Z59" s="68"/>
      <c r="AA59" s="68"/>
      <c r="AB59" s="68"/>
      <c r="AC59" s="68"/>
      <c r="AD59" s="68"/>
      <c r="AE59" s="68"/>
      <c r="AF59" s="68"/>
      <c r="AG59" s="68"/>
      <c r="AH59" s="68"/>
      <c r="AI59" s="68"/>
      <c r="AJ59" s="68"/>
      <c r="AK59" s="68"/>
      <c r="AL59" s="68"/>
      <c r="AM59" s="67"/>
      <c r="AN59" s="67"/>
      <c r="AO59" s="67"/>
      <c r="AP59" s="67"/>
      <c r="AQ59" s="67"/>
      <c r="AR59" s="67"/>
      <c r="AS59" s="67"/>
      <c r="AT59" s="67"/>
      <c r="AU59" s="67"/>
      <c r="AV59" s="67"/>
      <c r="AW59" s="67"/>
      <c r="AX59" s="86" t="str">
        <f>IFERROR(VLOOKUP(AS59,商品リスト!$C$3:$D$48,2,FALSE),"")</f>
        <v/>
      </c>
      <c r="AY59" s="86"/>
      <c r="AZ59" s="86"/>
      <c r="BA59" s="86"/>
      <c r="BB59" s="86"/>
      <c r="BC59" s="86"/>
      <c r="BD59" s="86"/>
      <c r="BE59" s="86"/>
      <c r="BF59" s="86"/>
      <c r="BG59" s="86"/>
      <c r="BH59" s="54"/>
      <c r="BI59" s="55"/>
      <c r="BJ59" s="55"/>
      <c r="BK59" s="56"/>
      <c r="BL59" s="87" t="str">
        <f>IFERROR(VLOOKUP(AS59,商品リスト!$C$3:$E$48,3,FALSE),"")</f>
        <v/>
      </c>
      <c r="BM59" s="87"/>
      <c r="BN59" s="87"/>
      <c r="BO59" s="87"/>
      <c r="BP59" s="87"/>
      <c r="BQ59" s="87" t="str">
        <f t="shared" si="2"/>
        <v/>
      </c>
      <c r="BR59" s="87"/>
      <c r="BS59" s="25">
        <f>IFERROR(IF(BQ59&gt;10800,0,VLOOKUP(P59,DATA!$M$2:$N$48,2,FALSE)),"")</f>
        <v>0</v>
      </c>
      <c r="BT59" s="22"/>
      <c r="BU59" s="22" t="str">
        <f t="shared" si="1"/>
        <v/>
      </c>
      <c r="BV59" s="27"/>
    </row>
    <row r="60" spans="1:74" ht="44.25" customHeight="1" x14ac:dyDescent="0.4">
      <c r="A60" s="59">
        <v>13</v>
      </c>
      <c r="B60" s="60"/>
      <c r="C60" s="67"/>
      <c r="D60" s="67"/>
      <c r="E60" s="67"/>
      <c r="F60" s="67"/>
      <c r="G60" s="67"/>
      <c r="H60" s="67"/>
      <c r="I60" s="67"/>
      <c r="J60" s="67"/>
      <c r="K60" s="67"/>
      <c r="L60" s="67"/>
      <c r="M60" s="67"/>
      <c r="N60" s="67"/>
      <c r="O60" s="67"/>
      <c r="P60" s="54"/>
      <c r="Q60" s="55"/>
      <c r="R60" s="55"/>
      <c r="S60" s="55"/>
      <c r="T60" s="56"/>
      <c r="U60" s="68"/>
      <c r="V60" s="68"/>
      <c r="W60" s="68"/>
      <c r="X60" s="68"/>
      <c r="Y60" s="68"/>
      <c r="Z60" s="68"/>
      <c r="AA60" s="68"/>
      <c r="AB60" s="68"/>
      <c r="AC60" s="68"/>
      <c r="AD60" s="68"/>
      <c r="AE60" s="68"/>
      <c r="AF60" s="68"/>
      <c r="AG60" s="68"/>
      <c r="AH60" s="68"/>
      <c r="AI60" s="68"/>
      <c r="AJ60" s="68"/>
      <c r="AK60" s="68"/>
      <c r="AL60" s="68"/>
      <c r="AM60" s="67"/>
      <c r="AN60" s="67"/>
      <c r="AO60" s="67"/>
      <c r="AP60" s="67"/>
      <c r="AQ60" s="67"/>
      <c r="AR60" s="67"/>
      <c r="AS60" s="67"/>
      <c r="AT60" s="67"/>
      <c r="AU60" s="67"/>
      <c r="AV60" s="67"/>
      <c r="AW60" s="67"/>
      <c r="AX60" s="86" t="str">
        <f>IFERROR(VLOOKUP(AS60,商品リスト!$C$3:$D$48,2,FALSE),"")</f>
        <v/>
      </c>
      <c r="AY60" s="86"/>
      <c r="AZ60" s="86"/>
      <c r="BA60" s="86"/>
      <c r="BB60" s="86"/>
      <c r="BC60" s="86"/>
      <c r="BD60" s="86"/>
      <c r="BE60" s="86"/>
      <c r="BF60" s="86"/>
      <c r="BG60" s="86"/>
      <c r="BH60" s="54"/>
      <c r="BI60" s="55"/>
      <c r="BJ60" s="55"/>
      <c r="BK60" s="56"/>
      <c r="BL60" s="87" t="str">
        <f>IFERROR(VLOOKUP(AS60,商品リスト!$C$3:$E$48,3,FALSE),"")</f>
        <v/>
      </c>
      <c r="BM60" s="87"/>
      <c r="BN60" s="87"/>
      <c r="BO60" s="87"/>
      <c r="BP60" s="87"/>
      <c r="BQ60" s="87" t="str">
        <f t="shared" si="2"/>
        <v/>
      </c>
      <c r="BR60" s="87"/>
      <c r="BS60" s="25">
        <f>IFERROR(IF(BQ60&gt;10800,0,VLOOKUP(P60,DATA!$M$2:$N$48,2,FALSE)),"")</f>
        <v>0</v>
      </c>
      <c r="BT60" s="22"/>
      <c r="BU60" s="22" t="str">
        <f t="shared" si="1"/>
        <v/>
      </c>
      <c r="BV60" s="27"/>
    </row>
    <row r="61" spans="1:74" ht="44.25" customHeight="1" x14ac:dyDescent="0.4">
      <c r="A61" s="59">
        <v>14</v>
      </c>
      <c r="B61" s="60"/>
      <c r="C61" s="67"/>
      <c r="D61" s="67"/>
      <c r="E61" s="67"/>
      <c r="F61" s="67"/>
      <c r="G61" s="67"/>
      <c r="H61" s="67"/>
      <c r="I61" s="67"/>
      <c r="J61" s="67"/>
      <c r="K61" s="67"/>
      <c r="L61" s="67"/>
      <c r="M61" s="67"/>
      <c r="N61" s="67"/>
      <c r="O61" s="67"/>
      <c r="P61" s="54"/>
      <c r="Q61" s="55"/>
      <c r="R61" s="55"/>
      <c r="S61" s="55"/>
      <c r="T61" s="56"/>
      <c r="U61" s="68"/>
      <c r="V61" s="68"/>
      <c r="W61" s="68"/>
      <c r="X61" s="68"/>
      <c r="Y61" s="68"/>
      <c r="Z61" s="68"/>
      <c r="AA61" s="68"/>
      <c r="AB61" s="68"/>
      <c r="AC61" s="68"/>
      <c r="AD61" s="68"/>
      <c r="AE61" s="68"/>
      <c r="AF61" s="68"/>
      <c r="AG61" s="68"/>
      <c r="AH61" s="68"/>
      <c r="AI61" s="68"/>
      <c r="AJ61" s="68"/>
      <c r="AK61" s="68"/>
      <c r="AL61" s="68"/>
      <c r="AM61" s="67"/>
      <c r="AN61" s="67"/>
      <c r="AO61" s="67"/>
      <c r="AP61" s="67"/>
      <c r="AQ61" s="67"/>
      <c r="AR61" s="67"/>
      <c r="AS61" s="67"/>
      <c r="AT61" s="67"/>
      <c r="AU61" s="67"/>
      <c r="AV61" s="67"/>
      <c r="AW61" s="67"/>
      <c r="AX61" s="86" t="str">
        <f>IFERROR(VLOOKUP(AS61,商品リスト!$C$3:$D$48,2,FALSE),"")</f>
        <v/>
      </c>
      <c r="AY61" s="86"/>
      <c r="AZ61" s="86"/>
      <c r="BA61" s="86"/>
      <c r="BB61" s="86"/>
      <c r="BC61" s="86"/>
      <c r="BD61" s="86"/>
      <c r="BE61" s="86"/>
      <c r="BF61" s="86"/>
      <c r="BG61" s="86"/>
      <c r="BH61" s="54"/>
      <c r="BI61" s="55"/>
      <c r="BJ61" s="55"/>
      <c r="BK61" s="56"/>
      <c r="BL61" s="87" t="str">
        <f>IFERROR(VLOOKUP(AS61,商品リスト!$C$3:$E$48,3,FALSE),"")</f>
        <v/>
      </c>
      <c r="BM61" s="87"/>
      <c r="BN61" s="87"/>
      <c r="BO61" s="87"/>
      <c r="BP61" s="87"/>
      <c r="BQ61" s="87" t="str">
        <f t="shared" si="2"/>
        <v/>
      </c>
      <c r="BR61" s="87"/>
      <c r="BS61" s="25">
        <f>IFERROR(IF(BQ61&gt;10800,0,VLOOKUP(P61,DATA!$M$2:$N$48,2,FALSE)),"")</f>
        <v>0</v>
      </c>
      <c r="BT61" s="22"/>
      <c r="BU61" s="22" t="str">
        <f t="shared" si="1"/>
        <v/>
      </c>
      <c r="BV61" s="27"/>
    </row>
    <row r="62" spans="1:74" ht="44.25" customHeight="1" x14ac:dyDescent="0.4">
      <c r="A62" s="59">
        <v>15</v>
      </c>
      <c r="B62" s="60"/>
      <c r="C62" s="67"/>
      <c r="D62" s="67"/>
      <c r="E62" s="67"/>
      <c r="F62" s="67"/>
      <c r="G62" s="67"/>
      <c r="H62" s="67"/>
      <c r="I62" s="67"/>
      <c r="J62" s="67"/>
      <c r="K62" s="67"/>
      <c r="L62" s="67"/>
      <c r="M62" s="67"/>
      <c r="N62" s="67"/>
      <c r="O62" s="67"/>
      <c r="P62" s="54"/>
      <c r="Q62" s="55"/>
      <c r="R62" s="55"/>
      <c r="S62" s="55"/>
      <c r="T62" s="56"/>
      <c r="U62" s="68"/>
      <c r="V62" s="68"/>
      <c r="W62" s="68"/>
      <c r="X62" s="68"/>
      <c r="Y62" s="68"/>
      <c r="Z62" s="68"/>
      <c r="AA62" s="68"/>
      <c r="AB62" s="68"/>
      <c r="AC62" s="68"/>
      <c r="AD62" s="68"/>
      <c r="AE62" s="68"/>
      <c r="AF62" s="68"/>
      <c r="AG62" s="68"/>
      <c r="AH62" s="68"/>
      <c r="AI62" s="68"/>
      <c r="AJ62" s="68"/>
      <c r="AK62" s="68"/>
      <c r="AL62" s="68"/>
      <c r="AM62" s="67"/>
      <c r="AN62" s="67"/>
      <c r="AO62" s="67"/>
      <c r="AP62" s="67"/>
      <c r="AQ62" s="67"/>
      <c r="AR62" s="67"/>
      <c r="AS62" s="67"/>
      <c r="AT62" s="67"/>
      <c r="AU62" s="67"/>
      <c r="AV62" s="67"/>
      <c r="AW62" s="67"/>
      <c r="AX62" s="86" t="str">
        <f>IFERROR(VLOOKUP(AS62,商品リスト!$C$3:$D$48,2,FALSE),"")</f>
        <v/>
      </c>
      <c r="AY62" s="86"/>
      <c r="AZ62" s="86"/>
      <c r="BA62" s="86"/>
      <c r="BB62" s="86"/>
      <c r="BC62" s="86"/>
      <c r="BD62" s="86"/>
      <c r="BE62" s="86"/>
      <c r="BF62" s="86"/>
      <c r="BG62" s="86"/>
      <c r="BH62" s="54"/>
      <c r="BI62" s="55"/>
      <c r="BJ62" s="55"/>
      <c r="BK62" s="56"/>
      <c r="BL62" s="87" t="str">
        <f>IFERROR(VLOOKUP(AS62,商品リスト!$C$3:$E$48,3,FALSE),"")</f>
        <v/>
      </c>
      <c r="BM62" s="87"/>
      <c r="BN62" s="87"/>
      <c r="BO62" s="87"/>
      <c r="BP62" s="87"/>
      <c r="BQ62" s="87" t="str">
        <f t="shared" si="2"/>
        <v/>
      </c>
      <c r="BR62" s="87"/>
      <c r="BS62" s="25">
        <f>IFERROR(IF(BQ62&gt;10800,0,VLOOKUP(P62,DATA!$M$2:$N$48,2,FALSE)),"")</f>
        <v>0</v>
      </c>
      <c r="BT62" s="22"/>
      <c r="BU62" s="22" t="str">
        <f t="shared" si="1"/>
        <v/>
      </c>
      <c r="BV62" s="27"/>
    </row>
    <row r="63" spans="1:74" ht="44.25" customHeight="1" x14ac:dyDescent="0.4">
      <c r="A63" s="59">
        <v>16</v>
      </c>
      <c r="B63" s="60"/>
      <c r="C63" s="67"/>
      <c r="D63" s="67"/>
      <c r="E63" s="67"/>
      <c r="F63" s="67"/>
      <c r="G63" s="67"/>
      <c r="H63" s="67"/>
      <c r="I63" s="67"/>
      <c r="J63" s="67"/>
      <c r="K63" s="67"/>
      <c r="L63" s="67"/>
      <c r="M63" s="67"/>
      <c r="N63" s="67"/>
      <c r="O63" s="67"/>
      <c r="P63" s="54"/>
      <c r="Q63" s="55"/>
      <c r="R63" s="55"/>
      <c r="S63" s="55"/>
      <c r="T63" s="56"/>
      <c r="U63" s="68"/>
      <c r="V63" s="68"/>
      <c r="W63" s="68"/>
      <c r="X63" s="68"/>
      <c r="Y63" s="68"/>
      <c r="Z63" s="68"/>
      <c r="AA63" s="68"/>
      <c r="AB63" s="68"/>
      <c r="AC63" s="68"/>
      <c r="AD63" s="68"/>
      <c r="AE63" s="68"/>
      <c r="AF63" s="68"/>
      <c r="AG63" s="68"/>
      <c r="AH63" s="68"/>
      <c r="AI63" s="68"/>
      <c r="AJ63" s="68"/>
      <c r="AK63" s="68"/>
      <c r="AL63" s="68"/>
      <c r="AM63" s="67"/>
      <c r="AN63" s="67"/>
      <c r="AO63" s="67"/>
      <c r="AP63" s="67"/>
      <c r="AQ63" s="67"/>
      <c r="AR63" s="67"/>
      <c r="AS63" s="67"/>
      <c r="AT63" s="67"/>
      <c r="AU63" s="67"/>
      <c r="AV63" s="67"/>
      <c r="AW63" s="67"/>
      <c r="AX63" s="86" t="str">
        <f>IFERROR(VLOOKUP(AS63,商品リスト!$C$3:$D$48,2,FALSE),"")</f>
        <v/>
      </c>
      <c r="AY63" s="86"/>
      <c r="AZ63" s="86"/>
      <c r="BA63" s="86"/>
      <c r="BB63" s="86"/>
      <c r="BC63" s="86"/>
      <c r="BD63" s="86"/>
      <c r="BE63" s="86"/>
      <c r="BF63" s="86"/>
      <c r="BG63" s="86"/>
      <c r="BH63" s="54"/>
      <c r="BI63" s="55"/>
      <c r="BJ63" s="55"/>
      <c r="BK63" s="56"/>
      <c r="BL63" s="87" t="str">
        <f>IFERROR(VLOOKUP(AS63,商品リスト!$C$3:$E$48,3,FALSE),"")</f>
        <v/>
      </c>
      <c r="BM63" s="87"/>
      <c r="BN63" s="87"/>
      <c r="BO63" s="87"/>
      <c r="BP63" s="87"/>
      <c r="BQ63" s="87" t="str">
        <f t="shared" si="2"/>
        <v/>
      </c>
      <c r="BR63" s="87"/>
      <c r="BS63" s="25">
        <f>IFERROR(IF(BQ63&gt;10800,0,VLOOKUP(P63,DATA!$M$2:$N$48,2,FALSE)),"")</f>
        <v>0</v>
      </c>
      <c r="BT63" s="22"/>
      <c r="BU63" s="22" t="str">
        <f t="shared" si="1"/>
        <v/>
      </c>
      <c r="BV63" s="27"/>
    </row>
    <row r="64" spans="1:74" ht="44.25" customHeight="1" x14ac:dyDescent="0.4">
      <c r="A64" s="59">
        <v>17</v>
      </c>
      <c r="B64" s="60"/>
      <c r="C64" s="67"/>
      <c r="D64" s="67"/>
      <c r="E64" s="67"/>
      <c r="F64" s="67"/>
      <c r="G64" s="67"/>
      <c r="H64" s="67"/>
      <c r="I64" s="67"/>
      <c r="J64" s="67"/>
      <c r="K64" s="67"/>
      <c r="L64" s="67"/>
      <c r="M64" s="67"/>
      <c r="N64" s="67"/>
      <c r="O64" s="67"/>
      <c r="P64" s="54"/>
      <c r="Q64" s="55"/>
      <c r="R64" s="55"/>
      <c r="S64" s="55"/>
      <c r="T64" s="56"/>
      <c r="U64" s="68"/>
      <c r="V64" s="68"/>
      <c r="W64" s="68"/>
      <c r="X64" s="68"/>
      <c r="Y64" s="68"/>
      <c r="Z64" s="68"/>
      <c r="AA64" s="68"/>
      <c r="AB64" s="68"/>
      <c r="AC64" s="68"/>
      <c r="AD64" s="68"/>
      <c r="AE64" s="68"/>
      <c r="AF64" s="68"/>
      <c r="AG64" s="68"/>
      <c r="AH64" s="68"/>
      <c r="AI64" s="68"/>
      <c r="AJ64" s="68"/>
      <c r="AK64" s="68"/>
      <c r="AL64" s="68"/>
      <c r="AM64" s="67"/>
      <c r="AN64" s="67"/>
      <c r="AO64" s="67"/>
      <c r="AP64" s="67"/>
      <c r="AQ64" s="67"/>
      <c r="AR64" s="67"/>
      <c r="AS64" s="67"/>
      <c r="AT64" s="67"/>
      <c r="AU64" s="67"/>
      <c r="AV64" s="67"/>
      <c r="AW64" s="67"/>
      <c r="AX64" s="86" t="str">
        <f>IFERROR(VLOOKUP(AS64,商品リスト!$C$3:$D$48,2,FALSE),"")</f>
        <v/>
      </c>
      <c r="AY64" s="86"/>
      <c r="AZ64" s="86"/>
      <c r="BA64" s="86"/>
      <c r="BB64" s="86"/>
      <c r="BC64" s="86"/>
      <c r="BD64" s="86"/>
      <c r="BE64" s="86"/>
      <c r="BF64" s="86"/>
      <c r="BG64" s="86"/>
      <c r="BH64" s="54"/>
      <c r="BI64" s="55"/>
      <c r="BJ64" s="55"/>
      <c r="BK64" s="56"/>
      <c r="BL64" s="87" t="str">
        <f>IFERROR(VLOOKUP(AS64,商品リスト!$C$3:$E$48,3,FALSE),"")</f>
        <v/>
      </c>
      <c r="BM64" s="87"/>
      <c r="BN64" s="87"/>
      <c r="BO64" s="87"/>
      <c r="BP64" s="87"/>
      <c r="BQ64" s="87" t="str">
        <f t="shared" si="2"/>
        <v/>
      </c>
      <c r="BR64" s="87"/>
      <c r="BS64" s="25">
        <f>IFERROR(IF(BQ64&gt;10800,0,VLOOKUP(P64,DATA!$M$2:$N$48,2,FALSE)),"")</f>
        <v>0</v>
      </c>
      <c r="BT64" s="22"/>
      <c r="BU64" s="22" t="str">
        <f t="shared" si="1"/>
        <v/>
      </c>
      <c r="BV64" s="27"/>
    </row>
    <row r="65" spans="1:74" ht="44.25" customHeight="1" x14ac:dyDescent="0.4">
      <c r="A65" s="59">
        <v>18</v>
      </c>
      <c r="B65" s="60"/>
      <c r="C65" s="67"/>
      <c r="D65" s="67"/>
      <c r="E65" s="67"/>
      <c r="F65" s="67"/>
      <c r="G65" s="67"/>
      <c r="H65" s="67"/>
      <c r="I65" s="67"/>
      <c r="J65" s="67"/>
      <c r="K65" s="67"/>
      <c r="L65" s="67"/>
      <c r="M65" s="67"/>
      <c r="N65" s="67"/>
      <c r="O65" s="67"/>
      <c r="P65" s="54"/>
      <c r="Q65" s="55"/>
      <c r="R65" s="55"/>
      <c r="S65" s="55"/>
      <c r="T65" s="56"/>
      <c r="U65" s="68"/>
      <c r="V65" s="68"/>
      <c r="W65" s="68"/>
      <c r="X65" s="68"/>
      <c r="Y65" s="68"/>
      <c r="Z65" s="68"/>
      <c r="AA65" s="68"/>
      <c r="AB65" s="68"/>
      <c r="AC65" s="68"/>
      <c r="AD65" s="68"/>
      <c r="AE65" s="68"/>
      <c r="AF65" s="68"/>
      <c r="AG65" s="68"/>
      <c r="AH65" s="68"/>
      <c r="AI65" s="68"/>
      <c r="AJ65" s="68"/>
      <c r="AK65" s="68"/>
      <c r="AL65" s="68"/>
      <c r="AM65" s="67"/>
      <c r="AN65" s="67"/>
      <c r="AO65" s="67"/>
      <c r="AP65" s="67"/>
      <c r="AQ65" s="67"/>
      <c r="AR65" s="67"/>
      <c r="AS65" s="67"/>
      <c r="AT65" s="67"/>
      <c r="AU65" s="67"/>
      <c r="AV65" s="67"/>
      <c r="AW65" s="67"/>
      <c r="AX65" s="86" t="str">
        <f>IFERROR(VLOOKUP(AS65,商品リスト!$C$3:$D$48,2,FALSE),"")</f>
        <v/>
      </c>
      <c r="AY65" s="86"/>
      <c r="AZ65" s="86"/>
      <c r="BA65" s="86"/>
      <c r="BB65" s="86"/>
      <c r="BC65" s="86"/>
      <c r="BD65" s="86"/>
      <c r="BE65" s="86"/>
      <c r="BF65" s="86"/>
      <c r="BG65" s="86"/>
      <c r="BH65" s="54"/>
      <c r="BI65" s="55"/>
      <c r="BJ65" s="55"/>
      <c r="BK65" s="56"/>
      <c r="BL65" s="87" t="str">
        <f>IFERROR(VLOOKUP(AS65,商品リスト!$C$3:$E$48,3,FALSE),"")</f>
        <v/>
      </c>
      <c r="BM65" s="87"/>
      <c r="BN65" s="87"/>
      <c r="BO65" s="87"/>
      <c r="BP65" s="87"/>
      <c r="BQ65" s="87" t="str">
        <f t="shared" si="2"/>
        <v/>
      </c>
      <c r="BR65" s="87"/>
      <c r="BS65" s="25">
        <f>IFERROR(IF(BQ65&gt;10800,0,VLOOKUP(P65,DATA!$M$2:$N$48,2,FALSE)),"")</f>
        <v>0</v>
      </c>
      <c r="BT65" s="22"/>
      <c r="BU65" s="22" t="str">
        <f t="shared" si="1"/>
        <v/>
      </c>
      <c r="BV65" s="27"/>
    </row>
    <row r="66" spans="1:74" ht="44.25" customHeight="1" x14ac:dyDescent="0.4">
      <c r="A66" s="59">
        <v>19</v>
      </c>
      <c r="B66" s="60"/>
      <c r="C66" s="67"/>
      <c r="D66" s="67"/>
      <c r="E66" s="67"/>
      <c r="F66" s="67"/>
      <c r="G66" s="67"/>
      <c r="H66" s="67"/>
      <c r="I66" s="67"/>
      <c r="J66" s="67"/>
      <c r="K66" s="67"/>
      <c r="L66" s="67"/>
      <c r="M66" s="67"/>
      <c r="N66" s="67"/>
      <c r="O66" s="67"/>
      <c r="P66" s="54"/>
      <c r="Q66" s="55"/>
      <c r="R66" s="55"/>
      <c r="S66" s="55"/>
      <c r="T66" s="56"/>
      <c r="U66" s="68"/>
      <c r="V66" s="68"/>
      <c r="W66" s="68"/>
      <c r="X66" s="68"/>
      <c r="Y66" s="68"/>
      <c r="Z66" s="68"/>
      <c r="AA66" s="68"/>
      <c r="AB66" s="68"/>
      <c r="AC66" s="68"/>
      <c r="AD66" s="68"/>
      <c r="AE66" s="68"/>
      <c r="AF66" s="68"/>
      <c r="AG66" s="68"/>
      <c r="AH66" s="68"/>
      <c r="AI66" s="68"/>
      <c r="AJ66" s="68"/>
      <c r="AK66" s="68"/>
      <c r="AL66" s="68"/>
      <c r="AM66" s="67"/>
      <c r="AN66" s="67"/>
      <c r="AO66" s="67"/>
      <c r="AP66" s="67"/>
      <c r="AQ66" s="67"/>
      <c r="AR66" s="67"/>
      <c r="AS66" s="67"/>
      <c r="AT66" s="67"/>
      <c r="AU66" s="67"/>
      <c r="AV66" s="67"/>
      <c r="AW66" s="67"/>
      <c r="AX66" s="86" t="str">
        <f>IFERROR(VLOOKUP(AS66,商品リスト!$C$3:$D$48,2,FALSE),"")</f>
        <v/>
      </c>
      <c r="AY66" s="86"/>
      <c r="AZ66" s="86"/>
      <c r="BA66" s="86"/>
      <c r="BB66" s="86"/>
      <c r="BC66" s="86"/>
      <c r="BD66" s="86"/>
      <c r="BE66" s="86"/>
      <c r="BF66" s="86"/>
      <c r="BG66" s="86"/>
      <c r="BH66" s="54"/>
      <c r="BI66" s="55"/>
      <c r="BJ66" s="55"/>
      <c r="BK66" s="56"/>
      <c r="BL66" s="87" t="str">
        <f>IFERROR(VLOOKUP(AS66,商品リスト!$C$3:$E$48,3,FALSE),"")</f>
        <v/>
      </c>
      <c r="BM66" s="87"/>
      <c r="BN66" s="87"/>
      <c r="BO66" s="87"/>
      <c r="BP66" s="87"/>
      <c r="BQ66" s="87" t="str">
        <f t="shared" si="2"/>
        <v/>
      </c>
      <c r="BR66" s="87"/>
      <c r="BS66" s="25">
        <f>IFERROR(IF(BQ66&gt;10800,0,VLOOKUP(P66,DATA!$M$2:$N$48,2,FALSE)),"")</f>
        <v>0</v>
      </c>
      <c r="BT66" s="22"/>
      <c r="BU66" s="22" t="str">
        <f t="shared" si="1"/>
        <v/>
      </c>
      <c r="BV66" s="27"/>
    </row>
    <row r="67" spans="1:74" ht="44.25" customHeight="1" x14ac:dyDescent="0.4">
      <c r="A67" s="59">
        <v>20</v>
      </c>
      <c r="B67" s="60"/>
      <c r="C67" s="67"/>
      <c r="D67" s="67"/>
      <c r="E67" s="67"/>
      <c r="F67" s="67"/>
      <c r="G67" s="67"/>
      <c r="H67" s="67"/>
      <c r="I67" s="67"/>
      <c r="J67" s="67"/>
      <c r="K67" s="67"/>
      <c r="L67" s="67"/>
      <c r="M67" s="67"/>
      <c r="N67" s="67"/>
      <c r="O67" s="67"/>
      <c r="P67" s="54"/>
      <c r="Q67" s="55"/>
      <c r="R67" s="55"/>
      <c r="S67" s="55"/>
      <c r="T67" s="56"/>
      <c r="U67" s="68"/>
      <c r="V67" s="68"/>
      <c r="W67" s="68"/>
      <c r="X67" s="68"/>
      <c r="Y67" s="68"/>
      <c r="Z67" s="68"/>
      <c r="AA67" s="68"/>
      <c r="AB67" s="68"/>
      <c r="AC67" s="68"/>
      <c r="AD67" s="68"/>
      <c r="AE67" s="68"/>
      <c r="AF67" s="68"/>
      <c r="AG67" s="68"/>
      <c r="AH67" s="68"/>
      <c r="AI67" s="68"/>
      <c r="AJ67" s="68"/>
      <c r="AK67" s="68"/>
      <c r="AL67" s="68"/>
      <c r="AM67" s="67"/>
      <c r="AN67" s="67"/>
      <c r="AO67" s="67"/>
      <c r="AP67" s="67"/>
      <c r="AQ67" s="67"/>
      <c r="AR67" s="67"/>
      <c r="AS67" s="67"/>
      <c r="AT67" s="67"/>
      <c r="AU67" s="67"/>
      <c r="AV67" s="67"/>
      <c r="AW67" s="67"/>
      <c r="AX67" s="86" t="str">
        <f>IFERROR(VLOOKUP(AS67,商品リスト!$C$3:$D$48,2,FALSE),"")</f>
        <v/>
      </c>
      <c r="AY67" s="86"/>
      <c r="AZ67" s="86"/>
      <c r="BA67" s="86"/>
      <c r="BB67" s="86"/>
      <c r="BC67" s="86"/>
      <c r="BD67" s="86"/>
      <c r="BE67" s="86"/>
      <c r="BF67" s="86"/>
      <c r="BG67" s="86"/>
      <c r="BH67" s="54"/>
      <c r="BI67" s="55"/>
      <c r="BJ67" s="55"/>
      <c r="BK67" s="56"/>
      <c r="BL67" s="87" t="str">
        <f>IFERROR(VLOOKUP(AS67,商品リスト!$C$3:$E$48,3,FALSE),"")</f>
        <v/>
      </c>
      <c r="BM67" s="87"/>
      <c r="BN67" s="87"/>
      <c r="BO67" s="87"/>
      <c r="BP67" s="87"/>
      <c r="BQ67" s="87" t="str">
        <f t="shared" si="2"/>
        <v/>
      </c>
      <c r="BR67" s="87"/>
      <c r="BS67" s="25">
        <f>IFERROR(IF(BQ67&gt;10800,0,VLOOKUP(P67,DATA!$M$2:$N$48,2,FALSE)),"")</f>
        <v>0</v>
      </c>
      <c r="BT67" s="22"/>
      <c r="BU67" s="22" t="str">
        <f t="shared" si="1"/>
        <v/>
      </c>
      <c r="BV67" s="27"/>
    </row>
    <row r="68" spans="1:74" ht="44.25" customHeight="1" x14ac:dyDescent="0.4">
      <c r="A68" s="59">
        <v>21</v>
      </c>
      <c r="B68" s="60"/>
      <c r="C68" s="67"/>
      <c r="D68" s="67"/>
      <c r="E68" s="67"/>
      <c r="F68" s="67"/>
      <c r="G68" s="67"/>
      <c r="H68" s="67"/>
      <c r="I68" s="67"/>
      <c r="J68" s="67"/>
      <c r="K68" s="67"/>
      <c r="L68" s="67"/>
      <c r="M68" s="67"/>
      <c r="N68" s="67"/>
      <c r="O68" s="67"/>
      <c r="P68" s="54"/>
      <c r="Q68" s="55"/>
      <c r="R68" s="55"/>
      <c r="S68" s="55"/>
      <c r="T68" s="56"/>
      <c r="U68" s="68"/>
      <c r="V68" s="68"/>
      <c r="W68" s="68"/>
      <c r="X68" s="68"/>
      <c r="Y68" s="68"/>
      <c r="Z68" s="68"/>
      <c r="AA68" s="68"/>
      <c r="AB68" s="68"/>
      <c r="AC68" s="68"/>
      <c r="AD68" s="68"/>
      <c r="AE68" s="68"/>
      <c r="AF68" s="68"/>
      <c r="AG68" s="68"/>
      <c r="AH68" s="68"/>
      <c r="AI68" s="68"/>
      <c r="AJ68" s="68"/>
      <c r="AK68" s="68"/>
      <c r="AL68" s="68"/>
      <c r="AM68" s="67"/>
      <c r="AN68" s="67"/>
      <c r="AO68" s="67"/>
      <c r="AP68" s="67"/>
      <c r="AQ68" s="67"/>
      <c r="AR68" s="67"/>
      <c r="AS68" s="67"/>
      <c r="AT68" s="67"/>
      <c r="AU68" s="67"/>
      <c r="AV68" s="67"/>
      <c r="AW68" s="67"/>
      <c r="AX68" s="86" t="str">
        <f>IFERROR(VLOOKUP(AS68,商品リスト!$C$3:$D$48,2,FALSE),"")</f>
        <v/>
      </c>
      <c r="AY68" s="86"/>
      <c r="AZ68" s="86"/>
      <c r="BA68" s="86"/>
      <c r="BB68" s="86"/>
      <c r="BC68" s="86"/>
      <c r="BD68" s="86"/>
      <c r="BE68" s="86"/>
      <c r="BF68" s="86"/>
      <c r="BG68" s="86"/>
      <c r="BH68" s="54"/>
      <c r="BI68" s="55"/>
      <c r="BJ68" s="55"/>
      <c r="BK68" s="56"/>
      <c r="BL68" s="87" t="str">
        <f>IFERROR(VLOOKUP(AS68,商品リスト!$C$3:$E$48,3,FALSE),"")</f>
        <v/>
      </c>
      <c r="BM68" s="87"/>
      <c r="BN68" s="87"/>
      <c r="BO68" s="87"/>
      <c r="BP68" s="87"/>
      <c r="BQ68" s="87" t="str">
        <f t="shared" si="2"/>
        <v/>
      </c>
      <c r="BR68" s="87"/>
      <c r="BS68" s="25">
        <f>IFERROR(IF(BQ68&gt;10800,0,VLOOKUP(P68,DATA!$M$2:$N$48,2,FALSE)),"")</f>
        <v>0</v>
      </c>
      <c r="BT68" s="22"/>
      <c r="BU68" s="22" t="str">
        <f t="shared" ref="BU68:BU71" si="3">IFERROR((BQ68+BS68+BT68),"")</f>
        <v/>
      </c>
      <c r="BV68" s="27"/>
    </row>
    <row r="69" spans="1:74" ht="44.25" customHeight="1" x14ac:dyDescent="0.4">
      <c r="A69" s="59">
        <v>22</v>
      </c>
      <c r="B69" s="60"/>
      <c r="C69" s="67"/>
      <c r="D69" s="67"/>
      <c r="E69" s="67"/>
      <c r="F69" s="67"/>
      <c r="G69" s="67"/>
      <c r="H69" s="67"/>
      <c r="I69" s="67"/>
      <c r="J69" s="67"/>
      <c r="K69" s="67"/>
      <c r="L69" s="67"/>
      <c r="M69" s="67"/>
      <c r="N69" s="67"/>
      <c r="O69" s="67"/>
      <c r="P69" s="54"/>
      <c r="Q69" s="55"/>
      <c r="R69" s="55"/>
      <c r="S69" s="55"/>
      <c r="T69" s="56"/>
      <c r="U69" s="68"/>
      <c r="V69" s="68"/>
      <c r="W69" s="68"/>
      <c r="X69" s="68"/>
      <c r="Y69" s="68"/>
      <c r="Z69" s="68"/>
      <c r="AA69" s="68"/>
      <c r="AB69" s="68"/>
      <c r="AC69" s="68"/>
      <c r="AD69" s="68"/>
      <c r="AE69" s="68"/>
      <c r="AF69" s="68"/>
      <c r="AG69" s="68"/>
      <c r="AH69" s="68"/>
      <c r="AI69" s="68"/>
      <c r="AJ69" s="68"/>
      <c r="AK69" s="68"/>
      <c r="AL69" s="68"/>
      <c r="AM69" s="67"/>
      <c r="AN69" s="67"/>
      <c r="AO69" s="67"/>
      <c r="AP69" s="67"/>
      <c r="AQ69" s="67"/>
      <c r="AR69" s="67"/>
      <c r="AS69" s="67"/>
      <c r="AT69" s="67"/>
      <c r="AU69" s="67"/>
      <c r="AV69" s="67"/>
      <c r="AW69" s="67"/>
      <c r="AX69" s="86" t="str">
        <f>IFERROR(VLOOKUP(AS69,商品リスト!$C$3:$D$48,2,FALSE),"")</f>
        <v/>
      </c>
      <c r="AY69" s="86"/>
      <c r="AZ69" s="86"/>
      <c r="BA69" s="86"/>
      <c r="BB69" s="86"/>
      <c r="BC69" s="86"/>
      <c r="BD69" s="86"/>
      <c r="BE69" s="86"/>
      <c r="BF69" s="86"/>
      <c r="BG69" s="86"/>
      <c r="BH69" s="54"/>
      <c r="BI69" s="55"/>
      <c r="BJ69" s="55"/>
      <c r="BK69" s="56"/>
      <c r="BL69" s="87" t="str">
        <f>IFERROR(VLOOKUP(AS69,商品リスト!$C$3:$E$48,3,FALSE),"")</f>
        <v/>
      </c>
      <c r="BM69" s="87"/>
      <c r="BN69" s="87"/>
      <c r="BO69" s="87"/>
      <c r="BP69" s="87"/>
      <c r="BQ69" s="87" t="str">
        <f t="shared" si="2"/>
        <v/>
      </c>
      <c r="BR69" s="87"/>
      <c r="BS69" s="25">
        <f>IFERROR(IF(BQ69&gt;10800,0,VLOOKUP(P69,DATA!$M$2:$N$48,2,FALSE)),"")</f>
        <v>0</v>
      </c>
      <c r="BT69" s="22"/>
      <c r="BU69" s="22" t="str">
        <f t="shared" si="3"/>
        <v/>
      </c>
      <c r="BV69" s="27"/>
    </row>
    <row r="70" spans="1:74" ht="44.25" customHeight="1" x14ac:dyDescent="0.4">
      <c r="A70" s="59">
        <v>23</v>
      </c>
      <c r="B70" s="60"/>
      <c r="C70" s="67"/>
      <c r="D70" s="67"/>
      <c r="E70" s="67"/>
      <c r="F70" s="67"/>
      <c r="G70" s="67"/>
      <c r="H70" s="67"/>
      <c r="I70" s="67"/>
      <c r="J70" s="67"/>
      <c r="K70" s="67"/>
      <c r="L70" s="67"/>
      <c r="M70" s="67"/>
      <c r="N70" s="67"/>
      <c r="O70" s="67"/>
      <c r="P70" s="54"/>
      <c r="Q70" s="55"/>
      <c r="R70" s="55"/>
      <c r="S70" s="55"/>
      <c r="T70" s="56"/>
      <c r="U70" s="68"/>
      <c r="V70" s="68"/>
      <c r="W70" s="68"/>
      <c r="X70" s="68"/>
      <c r="Y70" s="68"/>
      <c r="Z70" s="68"/>
      <c r="AA70" s="68"/>
      <c r="AB70" s="68"/>
      <c r="AC70" s="68"/>
      <c r="AD70" s="68"/>
      <c r="AE70" s="68"/>
      <c r="AF70" s="68"/>
      <c r="AG70" s="68"/>
      <c r="AH70" s="68"/>
      <c r="AI70" s="68"/>
      <c r="AJ70" s="68"/>
      <c r="AK70" s="68"/>
      <c r="AL70" s="68"/>
      <c r="AM70" s="67"/>
      <c r="AN70" s="67"/>
      <c r="AO70" s="67"/>
      <c r="AP70" s="67"/>
      <c r="AQ70" s="67"/>
      <c r="AR70" s="67"/>
      <c r="AS70" s="67"/>
      <c r="AT70" s="67"/>
      <c r="AU70" s="67"/>
      <c r="AV70" s="67"/>
      <c r="AW70" s="67"/>
      <c r="AX70" s="86" t="str">
        <f>IFERROR(VLOOKUP(AS70,商品リスト!$C$3:$D$48,2,FALSE),"")</f>
        <v/>
      </c>
      <c r="AY70" s="86"/>
      <c r="AZ70" s="86"/>
      <c r="BA70" s="86"/>
      <c r="BB70" s="86"/>
      <c r="BC70" s="86"/>
      <c r="BD70" s="86"/>
      <c r="BE70" s="86"/>
      <c r="BF70" s="86"/>
      <c r="BG70" s="86"/>
      <c r="BH70" s="54"/>
      <c r="BI70" s="55"/>
      <c r="BJ70" s="55"/>
      <c r="BK70" s="56"/>
      <c r="BL70" s="87" t="str">
        <f>IFERROR(VLOOKUP(AS70,商品リスト!$C$3:$E$48,3,FALSE),"")</f>
        <v/>
      </c>
      <c r="BM70" s="87"/>
      <c r="BN70" s="87"/>
      <c r="BO70" s="87"/>
      <c r="BP70" s="87"/>
      <c r="BQ70" s="87" t="str">
        <f t="shared" si="2"/>
        <v/>
      </c>
      <c r="BR70" s="87"/>
      <c r="BS70" s="25">
        <f>IFERROR(IF(BQ70&gt;10800,0,VLOOKUP(P70,DATA!$M$2:$N$48,2,FALSE)),"")</f>
        <v>0</v>
      </c>
      <c r="BT70" s="22"/>
      <c r="BU70" s="22" t="str">
        <f t="shared" si="3"/>
        <v/>
      </c>
      <c r="BV70" s="27"/>
    </row>
    <row r="71" spans="1:74" ht="44.25" customHeight="1" x14ac:dyDescent="0.4">
      <c r="A71" s="59">
        <v>24</v>
      </c>
      <c r="B71" s="60"/>
      <c r="C71" s="67"/>
      <c r="D71" s="67"/>
      <c r="E71" s="67"/>
      <c r="F71" s="67"/>
      <c r="G71" s="67"/>
      <c r="H71" s="67"/>
      <c r="I71" s="67"/>
      <c r="J71" s="67"/>
      <c r="K71" s="67"/>
      <c r="L71" s="67"/>
      <c r="M71" s="67"/>
      <c r="N71" s="67"/>
      <c r="O71" s="67"/>
      <c r="P71" s="54"/>
      <c r="Q71" s="55"/>
      <c r="R71" s="55"/>
      <c r="S71" s="55"/>
      <c r="T71" s="56"/>
      <c r="U71" s="68"/>
      <c r="V71" s="68"/>
      <c r="W71" s="68"/>
      <c r="X71" s="68"/>
      <c r="Y71" s="68"/>
      <c r="Z71" s="68"/>
      <c r="AA71" s="68"/>
      <c r="AB71" s="68"/>
      <c r="AC71" s="68"/>
      <c r="AD71" s="68"/>
      <c r="AE71" s="68"/>
      <c r="AF71" s="68"/>
      <c r="AG71" s="68"/>
      <c r="AH71" s="68"/>
      <c r="AI71" s="68"/>
      <c r="AJ71" s="68"/>
      <c r="AK71" s="68"/>
      <c r="AL71" s="68"/>
      <c r="AM71" s="67"/>
      <c r="AN71" s="67"/>
      <c r="AO71" s="67"/>
      <c r="AP71" s="67"/>
      <c r="AQ71" s="67"/>
      <c r="AR71" s="67"/>
      <c r="AS71" s="67"/>
      <c r="AT71" s="67"/>
      <c r="AU71" s="67"/>
      <c r="AV71" s="67"/>
      <c r="AW71" s="67"/>
      <c r="AX71" s="86" t="str">
        <f>IFERROR(VLOOKUP(AS71,商品リスト!$C$3:$D$48,2,FALSE),"")</f>
        <v/>
      </c>
      <c r="AY71" s="86"/>
      <c r="AZ71" s="86"/>
      <c r="BA71" s="86"/>
      <c r="BB71" s="86"/>
      <c r="BC71" s="86"/>
      <c r="BD71" s="86"/>
      <c r="BE71" s="86"/>
      <c r="BF71" s="86"/>
      <c r="BG71" s="86"/>
      <c r="BH71" s="54"/>
      <c r="BI71" s="55"/>
      <c r="BJ71" s="55"/>
      <c r="BK71" s="56"/>
      <c r="BL71" s="87" t="str">
        <f>IFERROR(VLOOKUP(AS71,商品リスト!$C$3:$E$48,3,FALSE),"")</f>
        <v/>
      </c>
      <c r="BM71" s="87"/>
      <c r="BN71" s="87"/>
      <c r="BO71" s="87"/>
      <c r="BP71" s="87"/>
      <c r="BQ71" s="87" t="str">
        <f t="shared" si="2"/>
        <v/>
      </c>
      <c r="BR71" s="87"/>
      <c r="BS71" s="25">
        <f>IFERROR(IF(BQ71&gt;10800,0,VLOOKUP(P71,DATA!$M$2:$N$48,2,FALSE)),"")</f>
        <v>0</v>
      </c>
      <c r="BT71" s="22"/>
      <c r="BU71" s="22" t="str">
        <f t="shared" si="3"/>
        <v/>
      </c>
      <c r="BV71" s="27"/>
    </row>
    <row r="72" spans="1:74" ht="44.25" customHeight="1" x14ac:dyDescent="0.4">
      <c r="A72" s="59">
        <v>25</v>
      </c>
      <c r="B72" s="60"/>
      <c r="C72" s="67"/>
      <c r="D72" s="67"/>
      <c r="E72" s="67"/>
      <c r="F72" s="67"/>
      <c r="G72" s="67"/>
      <c r="H72" s="67"/>
      <c r="I72" s="67"/>
      <c r="J72" s="67"/>
      <c r="K72" s="67"/>
      <c r="L72" s="67"/>
      <c r="M72" s="67"/>
      <c r="N72" s="67"/>
      <c r="O72" s="67"/>
      <c r="P72" s="54"/>
      <c r="Q72" s="55"/>
      <c r="R72" s="55"/>
      <c r="S72" s="55"/>
      <c r="T72" s="56"/>
      <c r="U72" s="68"/>
      <c r="V72" s="68"/>
      <c r="W72" s="68"/>
      <c r="X72" s="68"/>
      <c r="Y72" s="68"/>
      <c r="Z72" s="68"/>
      <c r="AA72" s="68"/>
      <c r="AB72" s="68"/>
      <c r="AC72" s="68"/>
      <c r="AD72" s="68"/>
      <c r="AE72" s="68"/>
      <c r="AF72" s="68"/>
      <c r="AG72" s="68"/>
      <c r="AH72" s="68"/>
      <c r="AI72" s="68"/>
      <c r="AJ72" s="68"/>
      <c r="AK72" s="68"/>
      <c r="AL72" s="68"/>
      <c r="AM72" s="67"/>
      <c r="AN72" s="67"/>
      <c r="AO72" s="67"/>
      <c r="AP72" s="67"/>
      <c r="AQ72" s="67"/>
      <c r="AR72" s="67"/>
      <c r="AS72" s="67"/>
      <c r="AT72" s="67"/>
      <c r="AU72" s="67"/>
      <c r="AV72" s="67"/>
      <c r="AW72" s="67"/>
      <c r="AX72" s="86" t="str">
        <f>IFERROR(VLOOKUP(AS72,商品リスト!$C$3:$D$48,2,FALSE),"")</f>
        <v/>
      </c>
      <c r="AY72" s="86"/>
      <c r="AZ72" s="86"/>
      <c r="BA72" s="86"/>
      <c r="BB72" s="86"/>
      <c r="BC72" s="86"/>
      <c r="BD72" s="86"/>
      <c r="BE72" s="86"/>
      <c r="BF72" s="86"/>
      <c r="BG72" s="86"/>
      <c r="BH72" s="54"/>
      <c r="BI72" s="55"/>
      <c r="BJ72" s="55"/>
      <c r="BK72" s="56"/>
      <c r="BL72" s="87" t="str">
        <f>IFERROR(VLOOKUP(AS72,商品リスト!$C$3:$E$48,3,FALSE),"")</f>
        <v/>
      </c>
      <c r="BM72" s="87"/>
      <c r="BN72" s="87"/>
      <c r="BO72" s="87"/>
      <c r="BP72" s="87"/>
      <c r="BQ72" s="87" t="str">
        <f t="shared" si="2"/>
        <v/>
      </c>
      <c r="BR72" s="87"/>
      <c r="BS72" s="25">
        <f>IFERROR(IF(BQ72&gt;10800,0,VLOOKUP(P72,DATA!$M$2:$N$48,2,FALSE)),"")</f>
        <v>0</v>
      </c>
      <c r="BT72" s="22"/>
      <c r="BU72" s="22" t="str">
        <f t="shared" si="1"/>
        <v/>
      </c>
      <c r="BV72" s="27"/>
    </row>
    <row r="73" spans="1:74" ht="44.25" customHeight="1" x14ac:dyDescent="0.4">
      <c r="A73" s="59">
        <v>26</v>
      </c>
      <c r="B73" s="60"/>
      <c r="C73" s="67"/>
      <c r="D73" s="67"/>
      <c r="E73" s="67"/>
      <c r="F73" s="67"/>
      <c r="G73" s="67"/>
      <c r="H73" s="67"/>
      <c r="I73" s="67"/>
      <c r="J73" s="67"/>
      <c r="K73" s="67"/>
      <c r="L73" s="67"/>
      <c r="M73" s="67"/>
      <c r="N73" s="67"/>
      <c r="O73" s="67"/>
      <c r="P73" s="54"/>
      <c r="Q73" s="55"/>
      <c r="R73" s="55"/>
      <c r="S73" s="55"/>
      <c r="T73" s="56"/>
      <c r="U73" s="68"/>
      <c r="V73" s="68"/>
      <c r="W73" s="68"/>
      <c r="X73" s="68"/>
      <c r="Y73" s="68"/>
      <c r="Z73" s="68"/>
      <c r="AA73" s="68"/>
      <c r="AB73" s="68"/>
      <c r="AC73" s="68"/>
      <c r="AD73" s="68"/>
      <c r="AE73" s="68"/>
      <c r="AF73" s="68"/>
      <c r="AG73" s="68"/>
      <c r="AH73" s="68"/>
      <c r="AI73" s="68"/>
      <c r="AJ73" s="68"/>
      <c r="AK73" s="68"/>
      <c r="AL73" s="68"/>
      <c r="AM73" s="67"/>
      <c r="AN73" s="67"/>
      <c r="AO73" s="67"/>
      <c r="AP73" s="67"/>
      <c r="AQ73" s="67"/>
      <c r="AR73" s="67"/>
      <c r="AS73" s="67"/>
      <c r="AT73" s="67"/>
      <c r="AU73" s="67"/>
      <c r="AV73" s="67"/>
      <c r="AW73" s="67"/>
      <c r="AX73" s="86" t="str">
        <f>IFERROR(VLOOKUP(AS73,商品リスト!$C$3:$D$48,2,FALSE),"")</f>
        <v/>
      </c>
      <c r="AY73" s="86"/>
      <c r="AZ73" s="86"/>
      <c r="BA73" s="86"/>
      <c r="BB73" s="86"/>
      <c r="BC73" s="86"/>
      <c r="BD73" s="86"/>
      <c r="BE73" s="86"/>
      <c r="BF73" s="86"/>
      <c r="BG73" s="86"/>
      <c r="BH73" s="54"/>
      <c r="BI73" s="55"/>
      <c r="BJ73" s="55"/>
      <c r="BK73" s="56"/>
      <c r="BL73" s="87" t="str">
        <f>IFERROR(VLOOKUP(AS73,商品リスト!$C$3:$E$48,3,FALSE),"")</f>
        <v/>
      </c>
      <c r="BM73" s="87"/>
      <c r="BN73" s="87"/>
      <c r="BO73" s="87"/>
      <c r="BP73" s="87"/>
      <c r="BQ73" s="87" t="str">
        <f t="shared" si="2"/>
        <v/>
      </c>
      <c r="BR73" s="87"/>
      <c r="BS73" s="25">
        <f>IFERROR(IF(BQ73&gt;10800,0,VLOOKUP(P73,DATA!$M$2:$N$48,2,FALSE)),"")</f>
        <v>0</v>
      </c>
      <c r="BT73" s="22"/>
      <c r="BU73" s="22" t="str">
        <f t="shared" si="1"/>
        <v/>
      </c>
      <c r="BV73" s="27"/>
    </row>
    <row r="74" spans="1:74" ht="44.25" customHeight="1" x14ac:dyDescent="0.4">
      <c r="A74" s="59">
        <v>27</v>
      </c>
      <c r="B74" s="60"/>
      <c r="C74" s="67"/>
      <c r="D74" s="67"/>
      <c r="E74" s="67"/>
      <c r="F74" s="67"/>
      <c r="G74" s="67"/>
      <c r="H74" s="67"/>
      <c r="I74" s="67"/>
      <c r="J74" s="67"/>
      <c r="K74" s="67"/>
      <c r="L74" s="67"/>
      <c r="M74" s="67"/>
      <c r="N74" s="67"/>
      <c r="O74" s="67"/>
      <c r="P74" s="54"/>
      <c r="Q74" s="55"/>
      <c r="R74" s="55"/>
      <c r="S74" s="55"/>
      <c r="T74" s="56"/>
      <c r="U74" s="68"/>
      <c r="V74" s="68"/>
      <c r="W74" s="68"/>
      <c r="X74" s="68"/>
      <c r="Y74" s="68"/>
      <c r="Z74" s="68"/>
      <c r="AA74" s="68"/>
      <c r="AB74" s="68"/>
      <c r="AC74" s="68"/>
      <c r="AD74" s="68"/>
      <c r="AE74" s="68"/>
      <c r="AF74" s="68"/>
      <c r="AG74" s="68"/>
      <c r="AH74" s="68"/>
      <c r="AI74" s="68"/>
      <c r="AJ74" s="68"/>
      <c r="AK74" s="68"/>
      <c r="AL74" s="68"/>
      <c r="AM74" s="67"/>
      <c r="AN74" s="67"/>
      <c r="AO74" s="67"/>
      <c r="AP74" s="67"/>
      <c r="AQ74" s="67"/>
      <c r="AR74" s="67"/>
      <c r="AS74" s="67"/>
      <c r="AT74" s="67"/>
      <c r="AU74" s="67"/>
      <c r="AV74" s="67"/>
      <c r="AW74" s="67"/>
      <c r="AX74" s="86" t="str">
        <f>IFERROR(VLOOKUP(AS74,商品リスト!$C$3:$D$48,2,FALSE),"")</f>
        <v/>
      </c>
      <c r="AY74" s="86"/>
      <c r="AZ74" s="86"/>
      <c r="BA74" s="86"/>
      <c r="BB74" s="86"/>
      <c r="BC74" s="86"/>
      <c r="BD74" s="86"/>
      <c r="BE74" s="86"/>
      <c r="BF74" s="86"/>
      <c r="BG74" s="86"/>
      <c r="BH74" s="54"/>
      <c r="BI74" s="55"/>
      <c r="BJ74" s="55"/>
      <c r="BK74" s="56"/>
      <c r="BL74" s="87" t="str">
        <f>IFERROR(VLOOKUP(AS74,商品リスト!$C$3:$E$48,3,FALSE),"")</f>
        <v/>
      </c>
      <c r="BM74" s="87"/>
      <c r="BN74" s="87"/>
      <c r="BO74" s="87"/>
      <c r="BP74" s="87"/>
      <c r="BQ74" s="87" t="str">
        <f t="shared" si="2"/>
        <v/>
      </c>
      <c r="BR74" s="87"/>
      <c r="BS74" s="25">
        <f>IFERROR(IF(BQ74&gt;10800,0,VLOOKUP(P74,DATA!$M$2:$N$48,2,FALSE)),"")</f>
        <v>0</v>
      </c>
      <c r="BT74" s="22"/>
      <c r="BU74" s="22" t="str">
        <f t="shared" si="1"/>
        <v/>
      </c>
      <c r="BV74" s="27"/>
    </row>
    <row r="75" spans="1:74" ht="44.25" customHeight="1" x14ac:dyDescent="0.4">
      <c r="A75" s="59">
        <v>28</v>
      </c>
      <c r="B75" s="60"/>
      <c r="C75" s="67"/>
      <c r="D75" s="67"/>
      <c r="E75" s="67"/>
      <c r="F75" s="67"/>
      <c r="G75" s="67"/>
      <c r="H75" s="67"/>
      <c r="I75" s="67"/>
      <c r="J75" s="67"/>
      <c r="K75" s="67"/>
      <c r="L75" s="67"/>
      <c r="M75" s="67"/>
      <c r="N75" s="67"/>
      <c r="O75" s="67"/>
      <c r="P75" s="54"/>
      <c r="Q75" s="55"/>
      <c r="R75" s="55"/>
      <c r="S75" s="55"/>
      <c r="T75" s="56"/>
      <c r="U75" s="68"/>
      <c r="V75" s="68"/>
      <c r="W75" s="68"/>
      <c r="X75" s="68"/>
      <c r="Y75" s="68"/>
      <c r="Z75" s="68"/>
      <c r="AA75" s="68"/>
      <c r="AB75" s="68"/>
      <c r="AC75" s="68"/>
      <c r="AD75" s="68"/>
      <c r="AE75" s="68"/>
      <c r="AF75" s="68"/>
      <c r="AG75" s="68"/>
      <c r="AH75" s="68"/>
      <c r="AI75" s="68"/>
      <c r="AJ75" s="68"/>
      <c r="AK75" s="68"/>
      <c r="AL75" s="68"/>
      <c r="AM75" s="67"/>
      <c r="AN75" s="67"/>
      <c r="AO75" s="67"/>
      <c r="AP75" s="67"/>
      <c r="AQ75" s="67"/>
      <c r="AR75" s="67"/>
      <c r="AS75" s="67"/>
      <c r="AT75" s="67"/>
      <c r="AU75" s="67"/>
      <c r="AV75" s="67"/>
      <c r="AW75" s="67"/>
      <c r="AX75" s="86" t="str">
        <f>IFERROR(VLOOKUP(AS75,商品リスト!$C$3:$D$48,2,FALSE),"")</f>
        <v/>
      </c>
      <c r="AY75" s="86"/>
      <c r="AZ75" s="86"/>
      <c r="BA75" s="86"/>
      <c r="BB75" s="86"/>
      <c r="BC75" s="86"/>
      <c r="BD75" s="86"/>
      <c r="BE75" s="86"/>
      <c r="BF75" s="86"/>
      <c r="BG75" s="86"/>
      <c r="BH75" s="54"/>
      <c r="BI75" s="55"/>
      <c r="BJ75" s="55"/>
      <c r="BK75" s="56"/>
      <c r="BL75" s="87" t="str">
        <f>IFERROR(VLOOKUP(AS75,商品リスト!$C$3:$E$48,3,FALSE),"")</f>
        <v/>
      </c>
      <c r="BM75" s="87"/>
      <c r="BN75" s="87"/>
      <c r="BO75" s="87"/>
      <c r="BP75" s="87"/>
      <c r="BQ75" s="87" t="str">
        <f t="shared" si="2"/>
        <v/>
      </c>
      <c r="BR75" s="87"/>
      <c r="BS75" s="25">
        <f>IFERROR(IF(BQ75&gt;10800,0,VLOOKUP(P75,DATA!$M$2:$N$48,2,FALSE)),"")</f>
        <v>0</v>
      </c>
      <c r="BT75" s="22"/>
      <c r="BU75" s="22" t="str">
        <f t="shared" si="1"/>
        <v/>
      </c>
      <c r="BV75" s="27"/>
    </row>
    <row r="76" spans="1:74" ht="44.25" customHeight="1" x14ac:dyDescent="0.4">
      <c r="A76" s="59">
        <v>29</v>
      </c>
      <c r="B76" s="60"/>
      <c r="C76" s="67"/>
      <c r="D76" s="67"/>
      <c r="E76" s="67"/>
      <c r="F76" s="67"/>
      <c r="G76" s="67"/>
      <c r="H76" s="67"/>
      <c r="I76" s="67"/>
      <c r="J76" s="67"/>
      <c r="K76" s="67"/>
      <c r="L76" s="67"/>
      <c r="M76" s="67"/>
      <c r="N76" s="67"/>
      <c r="O76" s="67"/>
      <c r="P76" s="54"/>
      <c r="Q76" s="55"/>
      <c r="R76" s="55"/>
      <c r="S76" s="55"/>
      <c r="T76" s="56"/>
      <c r="U76" s="68"/>
      <c r="V76" s="68"/>
      <c r="W76" s="68"/>
      <c r="X76" s="68"/>
      <c r="Y76" s="68"/>
      <c r="Z76" s="68"/>
      <c r="AA76" s="68"/>
      <c r="AB76" s="68"/>
      <c r="AC76" s="68"/>
      <c r="AD76" s="68"/>
      <c r="AE76" s="68"/>
      <c r="AF76" s="68"/>
      <c r="AG76" s="68"/>
      <c r="AH76" s="68"/>
      <c r="AI76" s="68"/>
      <c r="AJ76" s="68"/>
      <c r="AK76" s="68"/>
      <c r="AL76" s="68"/>
      <c r="AM76" s="67"/>
      <c r="AN76" s="67"/>
      <c r="AO76" s="67"/>
      <c r="AP76" s="67"/>
      <c r="AQ76" s="67"/>
      <c r="AR76" s="67"/>
      <c r="AS76" s="67"/>
      <c r="AT76" s="67"/>
      <c r="AU76" s="67"/>
      <c r="AV76" s="67"/>
      <c r="AW76" s="67"/>
      <c r="AX76" s="86" t="str">
        <f>IFERROR(VLOOKUP(AS76,商品リスト!$C$3:$D$48,2,FALSE),"")</f>
        <v/>
      </c>
      <c r="AY76" s="86"/>
      <c r="AZ76" s="86"/>
      <c r="BA76" s="86"/>
      <c r="BB76" s="86"/>
      <c r="BC76" s="86"/>
      <c r="BD76" s="86"/>
      <c r="BE76" s="86"/>
      <c r="BF76" s="86"/>
      <c r="BG76" s="86"/>
      <c r="BH76" s="54"/>
      <c r="BI76" s="55"/>
      <c r="BJ76" s="55"/>
      <c r="BK76" s="56"/>
      <c r="BL76" s="87" t="str">
        <f>IFERROR(VLOOKUP(AS76,商品リスト!$C$3:$E$48,3,FALSE),"")</f>
        <v/>
      </c>
      <c r="BM76" s="87"/>
      <c r="BN76" s="87"/>
      <c r="BO76" s="87"/>
      <c r="BP76" s="87"/>
      <c r="BQ76" s="87" t="str">
        <f t="shared" si="2"/>
        <v/>
      </c>
      <c r="BR76" s="87"/>
      <c r="BS76" s="25">
        <f>IFERROR(IF(BQ76&gt;10800,0,VLOOKUP(P76,DATA!$M$2:$N$48,2,FALSE)),"")</f>
        <v>0</v>
      </c>
      <c r="BT76" s="22"/>
      <c r="BU76" s="22" t="str">
        <f t="shared" si="1"/>
        <v/>
      </c>
      <c r="BV76" s="27"/>
    </row>
    <row r="77" spans="1:74" ht="44.25" customHeight="1" thickBot="1" x14ac:dyDescent="0.45">
      <c r="A77" s="64">
        <v>30</v>
      </c>
      <c r="B77" s="65"/>
      <c r="C77" s="66"/>
      <c r="D77" s="66"/>
      <c r="E77" s="66"/>
      <c r="F77" s="66"/>
      <c r="G77" s="66"/>
      <c r="H77" s="66"/>
      <c r="I77" s="66"/>
      <c r="J77" s="66"/>
      <c r="K77" s="66"/>
      <c r="L77" s="66"/>
      <c r="M77" s="66"/>
      <c r="N77" s="66"/>
      <c r="O77" s="66"/>
      <c r="P77" s="61"/>
      <c r="Q77" s="62"/>
      <c r="R77" s="62"/>
      <c r="S77" s="62"/>
      <c r="T77" s="63"/>
      <c r="U77" s="69"/>
      <c r="V77" s="69"/>
      <c r="W77" s="69"/>
      <c r="X77" s="69"/>
      <c r="Y77" s="69"/>
      <c r="Z77" s="69"/>
      <c r="AA77" s="69"/>
      <c r="AB77" s="69"/>
      <c r="AC77" s="69"/>
      <c r="AD77" s="69"/>
      <c r="AE77" s="69"/>
      <c r="AF77" s="69"/>
      <c r="AG77" s="69"/>
      <c r="AH77" s="69"/>
      <c r="AI77" s="69"/>
      <c r="AJ77" s="69"/>
      <c r="AK77" s="69"/>
      <c r="AL77" s="69"/>
      <c r="AM77" s="66"/>
      <c r="AN77" s="66"/>
      <c r="AO77" s="66"/>
      <c r="AP77" s="66"/>
      <c r="AQ77" s="66"/>
      <c r="AR77" s="66"/>
      <c r="AS77" s="66"/>
      <c r="AT77" s="66"/>
      <c r="AU77" s="66"/>
      <c r="AV77" s="66"/>
      <c r="AW77" s="66"/>
      <c r="AX77" s="188" t="str">
        <f>IFERROR(VLOOKUP(AS77,商品リスト!$C$3:$D$48,2,FALSE),"")</f>
        <v/>
      </c>
      <c r="AY77" s="188"/>
      <c r="AZ77" s="188"/>
      <c r="BA77" s="188"/>
      <c r="BB77" s="188"/>
      <c r="BC77" s="188"/>
      <c r="BD77" s="188"/>
      <c r="BE77" s="188"/>
      <c r="BF77" s="188"/>
      <c r="BG77" s="188"/>
      <c r="BH77" s="54"/>
      <c r="BI77" s="55"/>
      <c r="BJ77" s="55"/>
      <c r="BK77" s="56"/>
      <c r="BL77" s="189" t="str">
        <f>IFERROR(VLOOKUP(AS77,商品リスト!$C$3:$E$48,3,FALSE),"")</f>
        <v/>
      </c>
      <c r="BM77" s="189"/>
      <c r="BN77" s="189"/>
      <c r="BO77" s="189"/>
      <c r="BP77" s="189"/>
      <c r="BQ77" s="189" t="str">
        <f t="shared" si="2"/>
        <v/>
      </c>
      <c r="BR77" s="189"/>
      <c r="BS77" s="26">
        <f>IFERROR(IF(BQ77&gt;10800,0,VLOOKUP(P77,DATA!$M$2:$N$48,2,FALSE)),"")</f>
        <v>0</v>
      </c>
      <c r="BT77" s="24"/>
      <c r="BU77" s="24" t="str">
        <f t="shared" si="1"/>
        <v/>
      </c>
      <c r="BV77" s="28"/>
    </row>
    <row r="78" spans="1:74" ht="21" x14ac:dyDescent="0.4">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row>
  </sheetData>
  <mergeCells count="414">
    <mergeCell ref="A32:S33"/>
    <mergeCell ref="A34:S42"/>
    <mergeCell ref="BL52:BP52"/>
    <mergeCell ref="BL51:BP51"/>
    <mergeCell ref="BL50:BP50"/>
    <mergeCell ref="BL49:BP49"/>
    <mergeCell ref="BL48:BP48"/>
    <mergeCell ref="A10:F10"/>
    <mergeCell ref="A11:F12"/>
    <mergeCell ref="G10:S10"/>
    <mergeCell ref="G11:S12"/>
    <mergeCell ref="BH47:BK47"/>
    <mergeCell ref="BH48:BK48"/>
    <mergeCell ref="BH49:BK49"/>
    <mergeCell ref="BH50:BK50"/>
    <mergeCell ref="AI18:BM21"/>
    <mergeCell ref="AM31:AT32"/>
    <mergeCell ref="AM33:AT34"/>
    <mergeCell ref="AU31:BB32"/>
    <mergeCell ref="AU33:BB34"/>
    <mergeCell ref="BC31:BJ32"/>
    <mergeCell ref="BC33:BJ34"/>
    <mergeCell ref="Z24:AD24"/>
    <mergeCell ref="AX49:BG49"/>
    <mergeCell ref="AX50:BG50"/>
    <mergeCell ref="AX51:BG51"/>
    <mergeCell ref="AX52:BG52"/>
    <mergeCell ref="AX64:BG64"/>
    <mergeCell ref="AX65:BG65"/>
    <mergeCell ref="AX66:BG66"/>
    <mergeCell ref="AX67:BG67"/>
    <mergeCell ref="AX58:BG58"/>
    <mergeCell ref="AX59:BG59"/>
    <mergeCell ref="AX60:BG60"/>
    <mergeCell ref="AX61:BG61"/>
    <mergeCell ref="AX53:BG53"/>
    <mergeCell ref="AX54:BG54"/>
    <mergeCell ref="AX55:BG55"/>
    <mergeCell ref="AX63:BG63"/>
    <mergeCell ref="AX57:BG57"/>
    <mergeCell ref="BQ73:BR73"/>
    <mergeCell ref="BQ74:BR74"/>
    <mergeCell ref="BQ75:BR75"/>
    <mergeCell ref="BQ76:BR76"/>
    <mergeCell ref="BQ61:BR61"/>
    <mergeCell ref="BQ62:BR62"/>
    <mergeCell ref="BQ64:BR64"/>
    <mergeCell ref="BQ65:BR65"/>
    <mergeCell ref="BQ66:BR66"/>
    <mergeCell ref="BQ68:BR68"/>
    <mergeCell ref="BQ70:BR70"/>
    <mergeCell ref="BQ69:BR69"/>
    <mergeCell ref="BQ58:BR58"/>
    <mergeCell ref="BQ59:BR59"/>
    <mergeCell ref="BQ60:BR60"/>
    <mergeCell ref="BL76:BP76"/>
    <mergeCell ref="BL77:BP77"/>
    <mergeCell ref="BQ48:BR48"/>
    <mergeCell ref="BQ49:BR49"/>
    <mergeCell ref="BQ50:BR50"/>
    <mergeCell ref="BQ51:BR51"/>
    <mergeCell ref="BQ52:BR52"/>
    <mergeCell ref="BQ53:BR53"/>
    <mergeCell ref="BQ54:BR54"/>
    <mergeCell ref="BL65:BP65"/>
    <mergeCell ref="BL66:BP66"/>
    <mergeCell ref="BL67:BP67"/>
    <mergeCell ref="BL72:BP72"/>
    <mergeCell ref="BL73:BP73"/>
    <mergeCell ref="BL74:BP74"/>
    <mergeCell ref="BL59:BP59"/>
    <mergeCell ref="BL60:BP60"/>
    <mergeCell ref="BL61:BP61"/>
    <mergeCell ref="BQ77:BR77"/>
    <mergeCell ref="BQ67:BR67"/>
    <mergeCell ref="BQ72:BR72"/>
    <mergeCell ref="BL53:BP53"/>
    <mergeCell ref="BL54:BP54"/>
    <mergeCell ref="BQ63:BR63"/>
    <mergeCell ref="BH73:BK73"/>
    <mergeCell ref="BL75:BP75"/>
    <mergeCell ref="AX56:BG56"/>
    <mergeCell ref="BL68:BP68"/>
    <mergeCell ref="BL70:BP70"/>
    <mergeCell ref="BH75:BK75"/>
    <mergeCell ref="BH61:BK61"/>
    <mergeCell ref="BH62:BK62"/>
    <mergeCell ref="BH63:BK63"/>
    <mergeCell ref="BH64:BK64"/>
    <mergeCell ref="BH65:BK65"/>
    <mergeCell ref="BH70:BK70"/>
    <mergeCell ref="BH56:BK56"/>
    <mergeCell ref="BH57:BK57"/>
    <mergeCell ref="BH58:BK58"/>
    <mergeCell ref="BH59:BK59"/>
    <mergeCell ref="BH60:BK60"/>
    <mergeCell ref="AX62:BG62"/>
    <mergeCell ref="BQ55:BR55"/>
    <mergeCell ref="BQ56:BR56"/>
    <mergeCell ref="BQ57:BR57"/>
    <mergeCell ref="AS77:AW77"/>
    <mergeCell ref="AS65:AW65"/>
    <mergeCell ref="AS66:AW66"/>
    <mergeCell ref="AS67:AW67"/>
    <mergeCell ref="AS72:AW72"/>
    <mergeCell ref="AS73:AW73"/>
    <mergeCell ref="AS74:AW74"/>
    <mergeCell ref="AX72:BG72"/>
    <mergeCell ref="AX73:BG73"/>
    <mergeCell ref="AX74:BG74"/>
    <mergeCell ref="AX75:BG75"/>
    <mergeCell ref="AX76:BG76"/>
    <mergeCell ref="AX77:BG77"/>
    <mergeCell ref="AS58:AW58"/>
    <mergeCell ref="AS75:AW75"/>
    <mergeCell ref="AS76:AW76"/>
    <mergeCell ref="AM73:AR73"/>
    <mergeCell ref="AM74:AR74"/>
    <mergeCell ref="AM75:AR75"/>
    <mergeCell ref="AM76:AR76"/>
    <mergeCell ref="BL55:BP55"/>
    <mergeCell ref="BL56:BP56"/>
    <mergeCell ref="BL57:BP57"/>
    <mergeCell ref="BL58:BP58"/>
    <mergeCell ref="BH71:BK71"/>
    <mergeCell ref="BH72:BK72"/>
    <mergeCell ref="AS63:AW63"/>
    <mergeCell ref="AS64:AW64"/>
    <mergeCell ref="BL62:BP62"/>
    <mergeCell ref="BL63:BP63"/>
    <mergeCell ref="BL64:BP64"/>
    <mergeCell ref="AM69:AR69"/>
    <mergeCell ref="AS69:AW69"/>
    <mergeCell ref="AX69:BG69"/>
    <mergeCell ref="BL69:BP69"/>
    <mergeCell ref="AM77:AR77"/>
    <mergeCell ref="AS48:AW48"/>
    <mergeCell ref="AS49:AW49"/>
    <mergeCell ref="AS50:AW50"/>
    <mergeCell ref="AS51:AW51"/>
    <mergeCell ref="AS52:AW52"/>
    <mergeCell ref="AM63:AR63"/>
    <mergeCell ref="AM64:AR64"/>
    <mergeCell ref="AM65:AR65"/>
    <mergeCell ref="AM66:AR66"/>
    <mergeCell ref="AM67:AR67"/>
    <mergeCell ref="AM72:AR72"/>
    <mergeCell ref="AM57:AR57"/>
    <mergeCell ref="AM58:AR58"/>
    <mergeCell ref="AM59:AR59"/>
    <mergeCell ref="AM60:AR60"/>
    <mergeCell ref="AM61:AR61"/>
    <mergeCell ref="AM62:AR62"/>
    <mergeCell ref="AS59:AW59"/>
    <mergeCell ref="AS60:AW60"/>
    <mergeCell ref="AS53:AW53"/>
    <mergeCell ref="AS54:AW54"/>
    <mergeCell ref="AS55:AW55"/>
    <mergeCell ref="AS56:AW56"/>
    <mergeCell ref="K65:O65"/>
    <mergeCell ref="K66:O66"/>
    <mergeCell ref="K67:O67"/>
    <mergeCell ref="K72:O72"/>
    <mergeCell ref="K57:O57"/>
    <mergeCell ref="K58:O58"/>
    <mergeCell ref="K59:O59"/>
    <mergeCell ref="K60:O60"/>
    <mergeCell ref="K61:O61"/>
    <mergeCell ref="K62:O62"/>
    <mergeCell ref="K69:O69"/>
    <mergeCell ref="K71:O71"/>
    <mergeCell ref="K68:O68"/>
    <mergeCell ref="K70:O70"/>
    <mergeCell ref="C67:J67"/>
    <mergeCell ref="C72:J72"/>
    <mergeCell ref="C73:J73"/>
    <mergeCell ref="C74:J74"/>
    <mergeCell ref="C75:J75"/>
    <mergeCell ref="C76:J76"/>
    <mergeCell ref="C61:J61"/>
    <mergeCell ref="C62:J62"/>
    <mergeCell ref="C63:J63"/>
    <mergeCell ref="C64:J64"/>
    <mergeCell ref="C65:J65"/>
    <mergeCell ref="C66:J66"/>
    <mergeCell ref="C69:J69"/>
    <mergeCell ref="C71:J71"/>
    <mergeCell ref="C68:J68"/>
    <mergeCell ref="C70:J70"/>
    <mergeCell ref="BQ47:BR47"/>
    <mergeCell ref="C48:J48"/>
    <mergeCell ref="C49:J49"/>
    <mergeCell ref="C50:J50"/>
    <mergeCell ref="P47:T47"/>
    <mergeCell ref="AM47:AR47"/>
    <mergeCell ref="AS47:AW47"/>
    <mergeCell ref="P54:T54"/>
    <mergeCell ref="P55:T55"/>
    <mergeCell ref="U54:AL54"/>
    <mergeCell ref="BH51:BK51"/>
    <mergeCell ref="BH52:BK52"/>
    <mergeCell ref="BH53:BK53"/>
    <mergeCell ref="K48:O48"/>
    <mergeCell ref="K49:O49"/>
    <mergeCell ref="K50:O50"/>
    <mergeCell ref="K51:O51"/>
    <mergeCell ref="K52:O52"/>
    <mergeCell ref="K53:O53"/>
    <mergeCell ref="K54:O54"/>
    <mergeCell ref="K55:O55"/>
    <mergeCell ref="C55:J55"/>
    <mergeCell ref="AM48:AR48"/>
    <mergeCell ref="AM49:AR49"/>
    <mergeCell ref="A64:B64"/>
    <mergeCell ref="A53:B53"/>
    <mergeCell ref="A54:B54"/>
    <mergeCell ref="A55:B55"/>
    <mergeCell ref="C57:J57"/>
    <mergeCell ref="C58:J58"/>
    <mergeCell ref="C59:J59"/>
    <mergeCell ref="C60:J60"/>
    <mergeCell ref="BL47:BP47"/>
    <mergeCell ref="P56:T56"/>
    <mergeCell ref="P57:T57"/>
    <mergeCell ref="P58:T58"/>
    <mergeCell ref="K56:O56"/>
    <mergeCell ref="C56:J56"/>
    <mergeCell ref="K63:O63"/>
    <mergeCell ref="K64:O64"/>
    <mergeCell ref="P62:T62"/>
    <mergeCell ref="AM50:AR50"/>
    <mergeCell ref="AM51:AR51"/>
    <mergeCell ref="AM52:AR52"/>
    <mergeCell ref="AM53:AR53"/>
    <mergeCell ref="AM54:AR54"/>
    <mergeCell ref="AM55:AR55"/>
    <mergeCell ref="AM56:AR56"/>
    <mergeCell ref="AI35:AL38"/>
    <mergeCell ref="AM28:AT28"/>
    <mergeCell ref="AI28:AL34"/>
    <mergeCell ref="AM35:BJ38"/>
    <mergeCell ref="U47:AL47"/>
    <mergeCell ref="A56:B56"/>
    <mergeCell ref="A57:B57"/>
    <mergeCell ref="A58:B58"/>
    <mergeCell ref="A47:B47"/>
    <mergeCell ref="A48:B48"/>
    <mergeCell ref="A49:B49"/>
    <mergeCell ref="A50:B50"/>
    <mergeCell ref="A51:B51"/>
    <mergeCell ref="A52:B52"/>
    <mergeCell ref="C47:J47"/>
    <mergeCell ref="K47:O47"/>
    <mergeCell ref="C51:J51"/>
    <mergeCell ref="C52:J52"/>
    <mergeCell ref="C53:J53"/>
    <mergeCell ref="C54:J54"/>
    <mergeCell ref="U53:AL53"/>
    <mergeCell ref="BH54:BK54"/>
    <mergeCell ref="AX47:BG47"/>
    <mergeCell ref="AX48:BG48"/>
    <mergeCell ref="Z28:AD28"/>
    <mergeCell ref="Z29:AD29"/>
    <mergeCell ref="A28:I28"/>
    <mergeCell ref="J28:S28"/>
    <mergeCell ref="A29:S30"/>
    <mergeCell ref="V24:Y29"/>
    <mergeCell ref="A18:E18"/>
    <mergeCell ref="F18:S18"/>
    <mergeCell ref="AI8:BM8"/>
    <mergeCell ref="AI9:BM12"/>
    <mergeCell ref="AI13:BM15"/>
    <mergeCell ref="AI16:BM17"/>
    <mergeCell ref="AI24:BJ25"/>
    <mergeCell ref="Z25:AD25"/>
    <mergeCell ref="Z26:AD26"/>
    <mergeCell ref="AI26:AL26"/>
    <mergeCell ref="AM26:BJ26"/>
    <mergeCell ref="AI27:AL27"/>
    <mergeCell ref="AM27:BJ27"/>
    <mergeCell ref="AM29:AT30"/>
    <mergeCell ref="AU28:BB28"/>
    <mergeCell ref="AU29:BB30"/>
    <mergeCell ref="BC28:BJ28"/>
    <mergeCell ref="BC29:BJ30"/>
    <mergeCell ref="A1:BM2"/>
    <mergeCell ref="AZ4:BM4"/>
    <mergeCell ref="AZ5:BM5"/>
    <mergeCell ref="AZ6:BM6"/>
    <mergeCell ref="A5:U6"/>
    <mergeCell ref="A8:S9"/>
    <mergeCell ref="A25:I26"/>
    <mergeCell ref="A27:I27"/>
    <mergeCell ref="J25:S26"/>
    <mergeCell ref="J27:S27"/>
    <mergeCell ref="A13:E13"/>
    <mergeCell ref="F13:S13"/>
    <mergeCell ref="A14:E15"/>
    <mergeCell ref="F14:S15"/>
    <mergeCell ref="A16:E16"/>
    <mergeCell ref="A17:E17"/>
    <mergeCell ref="F16:S16"/>
    <mergeCell ref="F17:S17"/>
    <mergeCell ref="Z27:AD27"/>
    <mergeCell ref="AZ3:BM3"/>
    <mergeCell ref="A19:S20"/>
    <mergeCell ref="P68:T68"/>
    <mergeCell ref="AM68:AR68"/>
    <mergeCell ref="AS68:AW68"/>
    <mergeCell ref="AX68:BG68"/>
    <mergeCell ref="AM71:AR71"/>
    <mergeCell ref="AS71:AW71"/>
    <mergeCell ref="AX71:BG71"/>
    <mergeCell ref="BL71:BP71"/>
    <mergeCell ref="BQ71:BR71"/>
    <mergeCell ref="P70:T70"/>
    <mergeCell ref="AM70:AR70"/>
    <mergeCell ref="AS70:AW70"/>
    <mergeCell ref="AX70:BG70"/>
    <mergeCell ref="AM41:AQ41"/>
    <mergeCell ref="AR41:BJ41"/>
    <mergeCell ref="AI43:AL43"/>
    <mergeCell ref="AM43:BJ43"/>
    <mergeCell ref="AI39:AL42"/>
    <mergeCell ref="AM42:AQ42"/>
    <mergeCell ref="AR42:BJ42"/>
    <mergeCell ref="U61:AL61"/>
    <mergeCell ref="U62:AL62"/>
    <mergeCell ref="U48:AL48"/>
    <mergeCell ref="U49:AL49"/>
    <mergeCell ref="U50:AL50"/>
    <mergeCell ref="U51:AL51"/>
    <mergeCell ref="U52:AL52"/>
    <mergeCell ref="U55:AL55"/>
    <mergeCell ref="U56:AL56"/>
    <mergeCell ref="U57:AL57"/>
    <mergeCell ref="U58:AL58"/>
    <mergeCell ref="AM39:AQ40"/>
    <mergeCell ref="AR39:BJ40"/>
    <mergeCell ref="U59:AL59"/>
    <mergeCell ref="U60:AL60"/>
    <mergeCell ref="AS61:AW61"/>
    <mergeCell ref="AS62:AW62"/>
    <mergeCell ref="U66:AL66"/>
    <mergeCell ref="U67:AL67"/>
    <mergeCell ref="U68:AL68"/>
    <mergeCell ref="U69:AL69"/>
    <mergeCell ref="U76:AL76"/>
    <mergeCell ref="U77:AL77"/>
    <mergeCell ref="BH55:BK55"/>
    <mergeCell ref="BH66:BK66"/>
    <mergeCell ref="BH67:BK67"/>
    <mergeCell ref="BH68:BK68"/>
    <mergeCell ref="BH69:BK69"/>
    <mergeCell ref="BH74:BK74"/>
    <mergeCell ref="BH76:BK76"/>
    <mergeCell ref="BH77:BK77"/>
    <mergeCell ref="U74:AL74"/>
    <mergeCell ref="U75:AL75"/>
    <mergeCell ref="AS57:AW57"/>
    <mergeCell ref="U63:AL63"/>
    <mergeCell ref="U64:AL64"/>
    <mergeCell ref="U65:AL65"/>
    <mergeCell ref="U70:AL70"/>
    <mergeCell ref="U71:AL71"/>
    <mergeCell ref="U72:AL72"/>
    <mergeCell ref="U73:AL73"/>
    <mergeCell ref="P77:T77"/>
    <mergeCell ref="P76:T76"/>
    <mergeCell ref="P75:T75"/>
    <mergeCell ref="P74:T74"/>
    <mergeCell ref="P73:T73"/>
    <mergeCell ref="P72:T72"/>
    <mergeCell ref="A71:B71"/>
    <mergeCell ref="A70:B70"/>
    <mergeCell ref="A69:B69"/>
    <mergeCell ref="A75:B75"/>
    <mergeCell ref="A76:B76"/>
    <mergeCell ref="A77:B77"/>
    <mergeCell ref="A72:B72"/>
    <mergeCell ref="A73:B73"/>
    <mergeCell ref="A74:B74"/>
    <mergeCell ref="C77:J77"/>
    <mergeCell ref="K74:O74"/>
    <mergeCell ref="K75:O75"/>
    <mergeCell ref="K76:O76"/>
    <mergeCell ref="K77:O77"/>
    <mergeCell ref="K73:O73"/>
    <mergeCell ref="P71:T71"/>
    <mergeCell ref="P69:T69"/>
    <mergeCell ref="P53:T53"/>
    <mergeCell ref="P52:T52"/>
    <mergeCell ref="P51:T51"/>
    <mergeCell ref="P50:T50"/>
    <mergeCell ref="P49:T49"/>
    <mergeCell ref="P48:T48"/>
    <mergeCell ref="A23:S24"/>
    <mergeCell ref="A68:B68"/>
    <mergeCell ref="P67:T67"/>
    <mergeCell ref="P66:T66"/>
    <mergeCell ref="P65:T65"/>
    <mergeCell ref="P64:T64"/>
    <mergeCell ref="P63:T63"/>
    <mergeCell ref="P61:T61"/>
    <mergeCell ref="P60:T60"/>
    <mergeCell ref="P59:T59"/>
    <mergeCell ref="A65:B65"/>
    <mergeCell ref="A66:B66"/>
    <mergeCell ref="A67:B67"/>
    <mergeCell ref="A59:B59"/>
    <mergeCell ref="A60:B60"/>
    <mergeCell ref="A61:B61"/>
    <mergeCell ref="A62:B62"/>
    <mergeCell ref="A63:B63"/>
  </mergeCells>
  <phoneticPr fontId="1"/>
  <dataValidations count="6">
    <dataValidation type="list" allowBlank="1" showInputMessage="1" showErrorMessage="1" sqref="J25:S26" xr:uid="{00000000-0002-0000-0000-000001000000}">
      <formula1>"郵便振替（コンビニ兼用）,代金引換え,銀行振込"</formula1>
    </dataValidation>
    <dataValidation type="list" allowBlank="1" showInputMessage="1" showErrorMessage="1" sqref="BC33:BJ34" xr:uid="{00000000-0002-0000-0000-000006000000}">
      <formula1>"【O】今年も１年ありがとう,【P】冬の贈り物,【心からありがとう】"</formula1>
    </dataValidation>
    <dataValidation type="list" allowBlank="1" showInputMessage="1" showErrorMessage="1" sqref="AM27:BJ27" xr:uid="{E6472EDC-CBC5-4486-BC79-D7A8A858C809}">
      <formula1>"包装なし,一般包装紙（紺色）,一般包装紙（ピンク包装）,弔事包装"</formula1>
    </dataValidation>
    <dataValidation type="list" allowBlank="1" showInputMessage="1" showErrorMessage="1" sqref="AM35:BJ38" xr:uid="{D33780FA-DC42-485D-A287-7F10DD0F7D1C}">
      <formula1>"内のし,外のし"</formula1>
    </dataValidation>
    <dataValidation type="list" allowBlank="1" showInputMessage="1" showErrorMessage="1" sqref="AM43:BJ44" xr:uid="{0CBEEDE9-72B7-4727-8F77-A181FA9C6516}">
      <formula1>"必要,不要"</formula1>
    </dataValidation>
    <dataValidation type="list" allowBlank="1" showInputMessage="1" showErrorMessage="1" sqref="AR41:BJ41" xr:uid="{2F6740A3-075C-429A-ADF1-1D865965E917}">
      <formula1>"①,②,③,④,⑤,⑥,⑦,⑧,⑨,⑩,⑪,⑫,⑬,⑭,⑮,⑯,⑰,⑱,㉑,㉒,㉓,㉔,㉕,カード別記"</formula1>
    </dataValidation>
  </dataValidations>
  <hyperlinks>
    <hyperlink ref="AR39" r:id="rId1" location="anc04" xr:uid="{00000000-0004-0000-0000-000002000000}"/>
    <hyperlink ref="AM26" r:id="rId2" xr:uid="{E23D93E2-23A7-48A3-AB8A-0C7DA94A02DA}"/>
  </hyperlinks>
  <pageMargins left="3.8582677165354333" right="0.70866141732283472" top="0.74803149606299213" bottom="0.74803149606299213" header="0.31496062992125984" footer="0.31496062992125984"/>
  <pageSetup paperSize="8" scale="26" orientation="landscape" r:id="rId3"/>
  <drawing r:id="rId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DATA!$B$2:$B$7</xm:f>
          </x14:formula1>
          <xm:sqref>J28:S28</xm:sqref>
        </x14:dataValidation>
        <x14:dataValidation type="list" allowBlank="1" showInputMessage="1" showErrorMessage="1" xr:uid="{00000000-0002-0000-0000-000003000000}">
          <x14:formula1>
            <xm:f>DATA!$E$3:$E$10</xm:f>
          </x14:formula1>
          <xm:sqref>AU29:BB30</xm:sqref>
        </x14:dataValidation>
        <x14:dataValidation type="list" allowBlank="1" showInputMessage="1" showErrorMessage="1" xr:uid="{00000000-0002-0000-0000-000004000000}">
          <x14:formula1>
            <xm:f>DATA!$F$3:$F$10</xm:f>
          </x14:formula1>
          <xm:sqref>BC29:BJ30</xm:sqref>
        </x14:dataValidation>
        <x14:dataValidation type="list" allowBlank="1" showInputMessage="1" showErrorMessage="1" xr:uid="{00000000-0002-0000-0000-000009000000}">
          <x14:formula1>
            <xm:f>DATA!$J$2:$J$31</xm:f>
          </x14:formula1>
          <xm:sqref>BV48:BV77</xm:sqref>
        </x14:dataValidation>
        <x14:dataValidation type="list" allowBlank="1" showInputMessage="1" showErrorMessage="1" xr:uid="{00000000-0002-0000-0000-000002000000}">
          <x14:formula1>
            <xm:f>DATA!$D$3:$D$11</xm:f>
          </x14:formula1>
          <xm:sqref>AM29:AT30</xm:sqref>
        </x14:dataValidation>
        <x14:dataValidation type="list" allowBlank="1" showInputMessage="1" showErrorMessage="1" xr:uid="{4DA87196-C260-4381-B162-E2A9B80A8D43}">
          <x14:formula1>
            <xm:f>商品リスト!$C$3:$C$48</xm:f>
          </x14:formula1>
          <xm:sqref>AS58:AW77 AS48:AW56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48"/>
  <sheetViews>
    <sheetView topLeftCell="A9" workbookViewId="0">
      <selection activeCell="E15" sqref="E15"/>
    </sheetView>
  </sheetViews>
  <sheetFormatPr defaultRowHeight="18.75" x14ac:dyDescent="0.4"/>
  <cols>
    <col min="2" max="2" width="16.5" customWidth="1"/>
    <col min="3" max="3" width="26.375" customWidth="1"/>
    <col min="4" max="4" width="17.5" customWidth="1"/>
    <col min="5" max="5" width="17.125" customWidth="1"/>
    <col min="6" max="6" width="15.875" customWidth="1"/>
    <col min="7" max="7" width="13.25" customWidth="1"/>
    <col min="16" max="16" width="25.5" bestFit="1" customWidth="1"/>
    <col min="17" max="17" width="13.75" customWidth="1"/>
  </cols>
  <sheetData>
    <row r="2" spans="2:17" x14ac:dyDescent="0.4">
      <c r="B2" t="s">
        <v>17</v>
      </c>
      <c r="C2" t="s">
        <v>22</v>
      </c>
      <c r="D2" t="s">
        <v>36</v>
      </c>
      <c r="E2" t="s">
        <v>37</v>
      </c>
      <c r="F2" t="s">
        <v>47</v>
      </c>
      <c r="G2" t="s">
        <v>55</v>
      </c>
      <c r="H2" t="s">
        <v>60</v>
      </c>
      <c r="I2">
        <v>1</v>
      </c>
      <c r="J2">
        <v>1</v>
      </c>
      <c r="M2" t="s">
        <v>148</v>
      </c>
      <c r="N2">
        <v>1100</v>
      </c>
      <c r="P2" s="17" t="s">
        <v>199</v>
      </c>
      <c r="Q2" s="17">
        <v>0</v>
      </c>
    </row>
    <row r="3" spans="2:17" x14ac:dyDescent="0.4">
      <c r="B3" t="s">
        <v>18</v>
      </c>
      <c r="C3" t="s">
        <v>23</v>
      </c>
      <c r="D3" t="s">
        <v>28</v>
      </c>
      <c r="E3" t="s">
        <v>38</v>
      </c>
      <c r="F3" t="s">
        <v>46</v>
      </c>
      <c r="G3" t="s">
        <v>56</v>
      </c>
      <c r="H3" t="s">
        <v>61</v>
      </c>
      <c r="I3">
        <v>2</v>
      </c>
      <c r="J3">
        <v>2</v>
      </c>
      <c r="M3" t="s">
        <v>149</v>
      </c>
      <c r="N3">
        <v>605</v>
      </c>
      <c r="P3" s="17" t="s">
        <v>198</v>
      </c>
      <c r="Q3" s="17">
        <v>330</v>
      </c>
    </row>
    <row r="4" spans="2:17" x14ac:dyDescent="0.4">
      <c r="B4" t="s">
        <v>19</v>
      </c>
      <c r="D4" t="s">
        <v>216</v>
      </c>
      <c r="E4" t="s">
        <v>39</v>
      </c>
      <c r="F4" t="s">
        <v>48</v>
      </c>
      <c r="G4" t="s">
        <v>57</v>
      </c>
      <c r="H4" t="s">
        <v>62</v>
      </c>
      <c r="I4">
        <v>3</v>
      </c>
      <c r="J4">
        <v>3</v>
      </c>
      <c r="M4" t="s">
        <v>150</v>
      </c>
      <c r="N4">
        <v>605</v>
      </c>
    </row>
    <row r="5" spans="2:17" x14ac:dyDescent="0.4">
      <c r="B5" t="s">
        <v>20</v>
      </c>
      <c r="D5" t="s">
        <v>29</v>
      </c>
      <c r="E5" t="s">
        <v>40</v>
      </c>
      <c r="F5" t="s">
        <v>52</v>
      </c>
      <c r="I5">
        <v>4</v>
      </c>
      <c r="J5">
        <v>4</v>
      </c>
      <c r="M5" t="s">
        <v>151</v>
      </c>
      <c r="N5">
        <v>605</v>
      </c>
    </row>
    <row r="6" spans="2:17" x14ac:dyDescent="0.4">
      <c r="B6" t="s">
        <v>21</v>
      </c>
      <c r="D6" t="s">
        <v>30</v>
      </c>
      <c r="E6" t="s">
        <v>41</v>
      </c>
      <c r="F6" t="s">
        <v>49</v>
      </c>
      <c r="I6">
        <v>5</v>
      </c>
      <c r="J6">
        <v>5</v>
      </c>
      <c r="M6" t="s">
        <v>152</v>
      </c>
      <c r="N6">
        <v>605</v>
      </c>
    </row>
    <row r="7" spans="2:17" x14ac:dyDescent="0.4">
      <c r="B7" t="s">
        <v>241</v>
      </c>
      <c r="D7" t="s">
        <v>31</v>
      </c>
      <c r="E7" t="s">
        <v>42</v>
      </c>
      <c r="F7" t="s">
        <v>53</v>
      </c>
      <c r="I7">
        <v>6</v>
      </c>
      <c r="J7">
        <v>6</v>
      </c>
      <c r="M7" t="s">
        <v>153</v>
      </c>
      <c r="N7">
        <v>605</v>
      </c>
    </row>
    <row r="8" spans="2:17" x14ac:dyDescent="0.4">
      <c r="D8" t="s">
        <v>32</v>
      </c>
      <c r="E8" t="s">
        <v>43</v>
      </c>
      <c r="F8" t="s">
        <v>50</v>
      </c>
      <c r="I8">
        <v>7</v>
      </c>
      <c r="J8">
        <v>7</v>
      </c>
      <c r="M8" t="s">
        <v>154</v>
      </c>
      <c r="N8">
        <v>605</v>
      </c>
    </row>
    <row r="9" spans="2:17" x14ac:dyDescent="0.4">
      <c r="D9" t="s">
        <v>33</v>
      </c>
      <c r="E9" t="s">
        <v>44</v>
      </c>
      <c r="F9" t="s">
        <v>54</v>
      </c>
      <c r="I9">
        <v>8</v>
      </c>
      <c r="J9">
        <v>8</v>
      </c>
      <c r="M9" t="s">
        <v>155</v>
      </c>
      <c r="N9">
        <v>605</v>
      </c>
    </row>
    <row r="10" spans="2:17" x14ac:dyDescent="0.4">
      <c r="D10" t="s">
        <v>34</v>
      </c>
      <c r="E10" t="s">
        <v>45</v>
      </c>
      <c r="F10" t="s">
        <v>51</v>
      </c>
      <c r="I10">
        <v>9</v>
      </c>
      <c r="J10">
        <v>9</v>
      </c>
      <c r="M10" t="s">
        <v>156</v>
      </c>
      <c r="N10">
        <v>605</v>
      </c>
    </row>
    <row r="11" spans="2:17" x14ac:dyDescent="0.4">
      <c r="D11" t="s">
        <v>35</v>
      </c>
      <c r="I11">
        <v>10</v>
      </c>
      <c r="J11">
        <v>10</v>
      </c>
      <c r="M11" t="s">
        <v>157</v>
      </c>
      <c r="N11">
        <v>605</v>
      </c>
    </row>
    <row r="12" spans="2:17" x14ac:dyDescent="0.4">
      <c r="I12">
        <v>11</v>
      </c>
      <c r="J12">
        <v>11</v>
      </c>
      <c r="M12" t="s">
        <v>158</v>
      </c>
      <c r="N12">
        <v>605</v>
      </c>
    </row>
    <row r="13" spans="2:17" x14ac:dyDescent="0.4">
      <c r="I13">
        <v>12</v>
      </c>
      <c r="J13">
        <v>12</v>
      </c>
      <c r="M13" t="s">
        <v>159</v>
      </c>
      <c r="N13">
        <v>605</v>
      </c>
    </row>
    <row r="14" spans="2:17" x14ac:dyDescent="0.4">
      <c r="I14">
        <v>13</v>
      </c>
      <c r="J14">
        <v>13</v>
      </c>
      <c r="M14" t="s">
        <v>160</v>
      </c>
      <c r="N14">
        <v>605</v>
      </c>
    </row>
    <row r="15" spans="2:17" x14ac:dyDescent="0.4">
      <c r="I15">
        <v>14</v>
      </c>
      <c r="J15">
        <v>14</v>
      </c>
      <c r="M15" t="s">
        <v>161</v>
      </c>
      <c r="N15">
        <v>605</v>
      </c>
    </row>
    <row r="16" spans="2:17" x14ac:dyDescent="0.4">
      <c r="I16">
        <v>15</v>
      </c>
      <c r="J16">
        <v>15</v>
      </c>
      <c r="M16" t="s">
        <v>162</v>
      </c>
      <c r="N16">
        <v>605</v>
      </c>
    </row>
    <row r="17" spans="9:14" x14ac:dyDescent="0.4">
      <c r="I17">
        <v>16</v>
      </c>
      <c r="J17">
        <v>16</v>
      </c>
      <c r="M17" t="s">
        <v>163</v>
      </c>
      <c r="N17">
        <v>605</v>
      </c>
    </row>
    <row r="18" spans="9:14" x14ac:dyDescent="0.4">
      <c r="I18">
        <v>17</v>
      </c>
      <c r="J18">
        <v>17</v>
      </c>
      <c r="M18" t="s">
        <v>164</v>
      </c>
      <c r="N18">
        <v>605</v>
      </c>
    </row>
    <row r="19" spans="9:14" x14ac:dyDescent="0.4">
      <c r="I19">
        <v>18</v>
      </c>
      <c r="J19">
        <v>18</v>
      </c>
      <c r="M19" t="s">
        <v>165</v>
      </c>
      <c r="N19">
        <v>605</v>
      </c>
    </row>
    <row r="20" spans="9:14" x14ac:dyDescent="0.4">
      <c r="I20">
        <v>19</v>
      </c>
      <c r="J20">
        <v>19</v>
      </c>
      <c r="M20" t="s">
        <v>166</v>
      </c>
      <c r="N20">
        <v>605</v>
      </c>
    </row>
    <row r="21" spans="9:14" x14ac:dyDescent="0.4">
      <c r="I21">
        <v>20</v>
      </c>
      <c r="J21">
        <v>20</v>
      </c>
      <c r="M21" t="s">
        <v>167</v>
      </c>
      <c r="N21">
        <v>605</v>
      </c>
    </row>
    <row r="22" spans="9:14" x14ac:dyDescent="0.4">
      <c r="I22">
        <v>21</v>
      </c>
      <c r="J22">
        <v>21</v>
      </c>
      <c r="M22" t="s">
        <v>168</v>
      </c>
      <c r="N22">
        <v>605</v>
      </c>
    </row>
    <row r="23" spans="9:14" x14ac:dyDescent="0.4">
      <c r="I23">
        <v>22</v>
      </c>
      <c r="J23">
        <v>22</v>
      </c>
      <c r="M23" t="s">
        <v>169</v>
      </c>
      <c r="N23">
        <v>605</v>
      </c>
    </row>
    <row r="24" spans="9:14" x14ac:dyDescent="0.4">
      <c r="I24">
        <v>23</v>
      </c>
      <c r="J24">
        <v>23</v>
      </c>
      <c r="M24" t="s">
        <v>170</v>
      </c>
      <c r="N24">
        <v>605</v>
      </c>
    </row>
    <row r="25" spans="9:14" x14ac:dyDescent="0.4">
      <c r="I25">
        <v>24</v>
      </c>
      <c r="J25">
        <v>24</v>
      </c>
      <c r="M25" t="s">
        <v>171</v>
      </c>
      <c r="N25">
        <v>605</v>
      </c>
    </row>
    <row r="26" spans="9:14" x14ac:dyDescent="0.4">
      <c r="I26">
        <v>25</v>
      </c>
      <c r="J26">
        <v>25</v>
      </c>
      <c r="M26" t="s">
        <v>172</v>
      </c>
      <c r="N26">
        <v>605</v>
      </c>
    </row>
    <row r="27" spans="9:14" x14ac:dyDescent="0.4">
      <c r="I27">
        <v>26</v>
      </c>
      <c r="J27">
        <v>26</v>
      </c>
      <c r="M27" t="s">
        <v>173</v>
      </c>
      <c r="N27">
        <v>605</v>
      </c>
    </row>
    <row r="28" spans="9:14" x14ac:dyDescent="0.4">
      <c r="J28">
        <v>27</v>
      </c>
      <c r="M28" t="s">
        <v>174</v>
      </c>
      <c r="N28">
        <v>605</v>
      </c>
    </row>
    <row r="29" spans="9:14" x14ac:dyDescent="0.4">
      <c r="J29">
        <v>28</v>
      </c>
      <c r="M29" t="s">
        <v>175</v>
      </c>
      <c r="N29">
        <v>605</v>
      </c>
    </row>
    <row r="30" spans="9:14" x14ac:dyDescent="0.4">
      <c r="J30">
        <v>29</v>
      </c>
      <c r="M30" t="s">
        <v>176</v>
      </c>
      <c r="N30">
        <v>605</v>
      </c>
    </row>
    <row r="31" spans="9:14" x14ac:dyDescent="0.4">
      <c r="J31">
        <v>30</v>
      </c>
      <c r="M31" t="s">
        <v>177</v>
      </c>
      <c r="N31">
        <v>605</v>
      </c>
    </row>
    <row r="32" spans="9:14" x14ac:dyDescent="0.4">
      <c r="M32" t="s">
        <v>178</v>
      </c>
      <c r="N32">
        <v>605</v>
      </c>
    </row>
    <row r="33" spans="13:14" x14ac:dyDescent="0.4">
      <c r="M33" t="s">
        <v>179</v>
      </c>
      <c r="N33">
        <v>605</v>
      </c>
    </row>
    <row r="34" spans="13:14" x14ac:dyDescent="0.4">
      <c r="M34" t="s">
        <v>180</v>
      </c>
      <c r="N34">
        <v>605</v>
      </c>
    </row>
    <row r="35" spans="13:14" x14ac:dyDescent="0.4">
      <c r="M35" t="s">
        <v>181</v>
      </c>
      <c r="N35">
        <v>605</v>
      </c>
    </row>
    <row r="36" spans="13:14" x14ac:dyDescent="0.4">
      <c r="M36" t="s">
        <v>182</v>
      </c>
      <c r="N36">
        <v>605</v>
      </c>
    </row>
    <row r="37" spans="13:14" x14ac:dyDescent="0.4">
      <c r="M37" t="s">
        <v>183</v>
      </c>
      <c r="N37">
        <v>605</v>
      </c>
    </row>
    <row r="38" spans="13:14" x14ac:dyDescent="0.4">
      <c r="M38" t="s">
        <v>184</v>
      </c>
      <c r="N38">
        <v>605</v>
      </c>
    </row>
    <row r="39" spans="13:14" x14ac:dyDescent="0.4">
      <c r="M39" t="s">
        <v>185</v>
      </c>
      <c r="N39">
        <v>605</v>
      </c>
    </row>
    <row r="40" spans="13:14" x14ac:dyDescent="0.4">
      <c r="M40" t="s">
        <v>186</v>
      </c>
      <c r="N40">
        <v>605</v>
      </c>
    </row>
    <row r="41" spans="13:14" x14ac:dyDescent="0.4">
      <c r="M41" t="s">
        <v>187</v>
      </c>
      <c r="N41">
        <v>605</v>
      </c>
    </row>
    <row r="42" spans="13:14" x14ac:dyDescent="0.4">
      <c r="M42" t="s">
        <v>188</v>
      </c>
      <c r="N42">
        <v>605</v>
      </c>
    </row>
    <row r="43" spans="13:14" x14ac:dyDescent="0.4">
      <c r="M43" t="s">
        <v>189</v>
      </c>
      <c r="N43">
        <v>605</v>
      </c>
    </row>
    <row r="44" spans="13:14" x14ac:dyDescent="0.4">
      <c r="M44" t="s">
        <v>190</v>
      </c>
      <c r="N44">
        <v>605</v>
      </c>
    </row>
    <row r="45" spans="13:14" x14ac:dyDescent="0.4">
      <c r="M45" t="s">
        <v>191</v>
      </c>
      <c r="N45">
        <v>605</v>
      </c>
    </row>
    <row r="46" spans="13:14" x14ac:dyDescent="0.4">
      <c r="M46" t="s">
        <v>192</v>
      </c>
      <c r="N46">
        <v>605</v>
      </c>
    </row>
    <row r="47" spans="13:14" x14ac:dyDescent="0.4">
      <c r="M47" t="s">
        <v>193</v>
      </c>
      <c r="N47">
        <v>605</v>
      </c>
    </row>
    <row r="48" spans="13:14" x14ac:dyDescent="0.4">
      <c r="M48" t="s">
        <v>194</v>
      </c>
      <c r="N48">
        <v>1100</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商品リスト</vt:lpstr>
      <vt:lpstr>注文シート</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81906</dc:creator>
  <cp:lastModifiedBy>SEKI松本 英之</cp:lastModifiedBy>
  <cp:lastPrinted>2025-11-18T06:31:33Z</cp:lastPrinted>
  <dcterms:created xsi:type="dcterms:W3CDTF">2019-04-20T01:29:05Z</dcterms:created>
  <dcterms:modified xsi:type="dcterms:W3CDTF">2025-11-20T08:37:27Z</dcterms:modified>
</cp:coreProperties>
</file>